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H:\09_Управление инвестиционного и пространственного развития\отдел сопровождения инвестпроектов\Служебные записки 2022 г\Про инвестиции Главам МО\"/>
    </mc:Choice>
  </mc:AlternateContent>
  <xr:revisionPtr revIDLastSave="0" documentId="13_ncr:1_{B4C8A024-A880-4BC6-A1C5-578682D7375F}" xr6:coauthVersionLast="36" xr6:coauthVersionMax="36" xr10:uidLastSave="{00000000-0000-0000-0000-000000000000}"/>
  <bookViews>
    <workbookView xWindow="0" yWindow="0" windowWidth="28800" windowHeight="12225" tabRatio="406" xr2:uid="{00000000-000D-0000-FFFF-FFFF00000000}"/>
  </bookViews>
  <sheets>
    <sheet name="Лист1" sheetId="1" r:id="rId1"/>
  </sheets>
  <definedNames>
    <definedName name="Excel_BuiltIn_Print_Titles" localSheetId="0">Лист1!$2:$2</definedName>
    <definedName name="_xlnm.Print_Titles" localSheetId="0">Лист1!$2:$2</definedName>
  </definedNames>
  <calcPr calcId="191029"/>
</workbook>
</file>

<file path=xl/calcChain.xml><?xml version="1.0" encoding="utf-8"?>
<calcChain xmlns="http://schemas.openxmlformats.org/spreadsheetml/2006/main">
  <c r="F49" i="1" l="1"/>
  <c r="E50" i="1" s="1"/>
  <c r="F50" i="1" s="1"/>
  <c r="E52" i="1" s="1"/>
  <c r="F52" i="1" s="1"/>
  <c r="E53" i="1" s="1"/>
  <c r="F53" i="1" s="1"/>
  <c r="F48" i="1"/>
  <c r="F37" i="1"/>
  <c r="E38" i="1" s="1"/>
  <c r="F38" i="1" s="1"/>
  <c r="E39" i="1" s="1"/>
  <c r="F39" i="1" s="1"/>
  <c r="E18" i="1" l="1"/>
  <c r="F18" i="1" s="1"/>
  <c r="E40" i="1" l="1"/>
  <c r="F40" i="1" s="1"/>
  <c r="E41" i="1" s="1"/>
  <c r="F41" i="1" s="1"/>
  <c r="E42" i="1" s="1"/>
  <c r="F42" i="1" s="1"/>
  <c r="E43" i="1" s="1"/>
  <c r="F43" i="1" l="1"/>
  <c r="E45" i="1" s="1"/>
  <c r="F45" i="1" s="1"/>
  <c r="E46" i="1" s="1"/>
  <c r="F46" i="1" s="1"/>
  <c r="E47" i="1" s="1"/>
  <c r="F47" i="1" s="1"/>
  <c r="E44" i="1"/>
  <c r="F44" i="1" s="1"/>
  <c r="E51" i="1"/>
  <c r="F51" i="1" s="1"/>
</calcChain>
</file>

<file path=xl/sharedStrings.xml><?xml version="1.0" encoding="utf-8"?>
<sst xmlns="http://schemas.openxmlformats.org/spreadsheetml/2006/main" count="195" uniqueCount="159">
  <si>
    <t>Мероприятие / Операция</t>
  </si>
  <si>
    <t>Ответственный исполнитель/ИОГВ Тверской области</t>
  </si>
  <si>
    <t>Срок 
начала реализации</t>
  </si>
  <si>
    <t>Срок окончания реализации</t>
  </si>
  <si>
    <t>Примечание</t>
  </si>
  <si>
    <t>№ п.п.</t>
  </si>
  <si>
    <t>Подготовка и подача заявки на создание парка</t>
  </si>
  <si>
    <t>Подготовка и направление в Правительство Тверской области проекта распоряжения Правительства Тверской области о создании парка</t>
  </si>
  <si>
    <t>Утверждение распоряжения Правительства Тверской области о создании парка</t>
  </si>
  <si>
    <t>Рассмотрение документов и получение заключения Совета по инвестиционной политике о возможности создания парка</t>
  </si>
  <si>
    <t xml:space="preserve"> Правительство Тверской области</t>
  </si>
  <si>
    <t xml:space="preserve">Рассмотрение документов в Министерстве экономического развития Тверской области, направление заявки в Совет по инвестиционной политике </t>
  </si>
  <si>
    <t>3.1</t>
  </si>
  <si>
    <t>Минэкономразвития Тверской области</t>
  </si>
  <si>
    <t>1.3 Кадровое обеспечение</t>
  </si>
  <si>
    <t>Администирование заявки</t>
  </si>
  <si>
    <t>Подача заявки по переоформлению документов о подключении объектов капитального строительства к электрической энергии</t>
  </si>
  <si>
    <t>Одобрение штабом заявки на ИБК</t>
  </si>
  <si>
    <t>Правительство Российской Федерации</t>
  </si>
  <si>
    <t>Внесение изменений в АИП, ГП, консолидированный бюджет Тверской области</t>
  </si>
  <si>
    <t>Проведение закупки работ по разработке проектно-сметной документации и строительно-монтажных работ</t>
  </si>
  <si>
    <t>Размещение извещения о проведении конкурса по определению управляющей компании парка</t>
  </si>
  <si>
    <t>Подготовка и подача заявки на участие в конкурсе по определению управляющей компании</t>
  </si>
  <si>
    <t>Управляющие компании</t>
  </si>
  <si>
    <t>Определение победителя (оформление протокола, приказа Минэкономразвития Тверской области)</t>
  </si>
  <si>
    <t xml:space="preserve">Уведомление участников конкурса о его итогах </t>
  </si>
  <si>
    <t>-</t>
  </si>
  <si>
    <t>Заключение соглашения с Министерством финансов Российской Федерации и Министерством строительства и ЖКХ Российской Федерации</t>
  </si>
  <si>
    <t>Заключение соглашения с  Министерством строительства и ЖКХ Российской Федерации</t>
  </si>
  <si>
    <t>Подготовка и подача заявки о признании резидентом</t>
  </si>
  <si>
    <t>Резиденты</t>
  </si>
  <si>
    <t>Рассмотрение документов и получение заключения Совета по инвестиционной политике о возможности признания юридического лица резидентом парка</t>
  </si>
  <si>
    <t>Получение технических условий</t>
  </si>
  <si>
    <t>Направленине информацинных материалов по развитию зоны деловой активности «Морозовский городок» и завода ЭЛТОР</t>
  </si>
  <si>
    <t>5.1</t>
  </si>
  <si>
    <t>5.2</t>
  </si>
  <si>
    <t>5.3</t>
  </si>
  <si>
    <t>5.4</t>
  </si>
  <si>
    <t>Подготовка и проведение открытого конкурса</t>
  </si>
  <si>
    <t>Заключение государственного офсетного контракта</t>
  </si>
  <si>
    <t>1.3.1</t>
  </si>
  <si>
    <t>06.04.2022</t>
  </si>
  <si>
    <t>1.3.2</t>
  </si>
  <si>
    <t>Минэкономразвития Тверской области, Минцифра Тверской области</t>
  </si>
  <si>
    <t>31.05.2022</t>
  </si>
  <si>
    <t>1.3.3</t>
  </si>
  <si>
    <t>Увеличение набора ИТ-специалистов на внебюджетной основе в СПО Тверской области</t>
  </si>
  <si>
    <t>01.09.2022</t>
  </si>
  <si>
    <t>5.5</t>
  </si>
  <si>
    <t>Профориентационная работа в образовательных учреждениях Тверской области (школы, СПО, ВПО)</t>
  </si>
  <si>
    <t>1.3.5</t>
  </si>
  <si>
    <t>1.3.7</t>
  </si>
  <si>
    <t>Направление кадровой потребности в образовательные организации Тверской области</t>
  </si>
  <si>
    <t>15.05.2022</t>
  </si>
  <si>
    <t>1.3.6</t>
  </si>
  <si>
    <t>1.3.4</t>
  </si>
  <si>
    <t>Обследование состояния а/д (стоимость, вид ремонтных работ, сроки реализации)</t>
  </si>
  <si>
    <t>1.2.2.1</t>
  </si>
  <si>
    <t>15.04.2022</t>
  </si>
  <si>
    <t>Минэкономразвития Тверской области,
Минтранс Тверской области</t>
  </si>
  <si>
    <t>1.2.2.2</t>
  </si>
  <si>
    <t>31.10.2022</t>
  </si>
  <si>
    <t>Формирование  КЦП организаций  ВПО Тверской области на 2024 г.</t>
  </si>
  <si>
    <t>30.11.2022</t>
  </si>
  <si>
    <t>31.08.2022</t>
  </si>
  <si>
    <t>1.3.8</t>
  </si>
  <si>
    <t>Предоставление информации об объемах и видах продукции в рамках заключения офсетных контрактов</t>
  </si>
  <si>
    <t>Минтранс Тверской области</t>
  </si>
  <si>
    <t>Минэкономразвития Тверской области, Правительство Тверской области</t>
  </si>
  <si>
    <t>Разработка НПА о реализации инфраструктурного проекта</t>
  </si>
  <si>
    <t>Минтранс Тверской области, Министерством финансов Российской Федерации</t>
  </si>
  <si>
    <t>Минэкономразвития Тверской области, Совет по инвестиционной политике и развитию предпринимательства Тверской области</t>
  </si>
  <si>
    <t>Минтранс Тверской области, Министерство строительства и ЖКХ Российской Федерации</t>
  </si>
  <si>
    <t>3.2</t>
  </si>
  <si>
    <t>3.3</t>
  </si>
  <si>
    <t>Проведение осмотра территории "Морозовского гродка" и обсуждение концепция ИТ-парка</t>
  </si>
  <si>
    <t>Расширенное обсуждение создания ИТ-парка</t>
  </si>
  <si>
    <t>Совет по инвестиционной политике и развитию предпринимательства Тверской области</t>
  </si>
  <si>
    <t>Извещение заявителя о возможности либо об отсутствии возможности признания его резидентом парка</t>
  </si>
  <si>
    <t>1.1 Электроснабжение</t>
  </si>
  <si>
    <t>Администирование заявки на переоформление документов</t>
  </si>
  <si>
    <t xml:space="preserve">Получение акта об осуществлении технологического присоединения 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</si>
  <si>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</si>
  <si>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</si>
  <si>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</si>
  <si>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</si>
  <si>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</si>
  <si>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</si>
  <si>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</si>
  <si>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</si>
  <si>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</si>
  <si>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Восстановление докуметов для подачи заявления на увеличение мощности</t>
  </si>
  <si>
    <t>Внесение изменений в акт об осуществлении технологического присоединения</t>
  </si>
  <si>
    <t>1.1.10</t>
  </si>
  <si>
    <t>16.05.2022</t>
  </si>
  <si>
    <t>04.05.2022</t>
  </si>
  <si>
    <t>3. Создание ИТ-парка</t>
  </si>
  <si>
    <t>4. Заключение офсетных контрактов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</si>
  <si>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</si>
  <si>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</si>
  <si>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</si>
  <si>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</si>
  <si>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</si>
  <si>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</si>
  <si>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</si>
  <si>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</si>
  <si>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</si>
  <si>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</si>
  <si>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</si>
  <si>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</si>
  <si>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</si>
  <si>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</si>
  <si>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</si>
  <si>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</si>
  <si>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</si>
  <si>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1.2.2.3</t>
  </si>
  <si>
    <t>1.2.2.4</t>
  </si>
  <si>
    <t>1.2.2.5</t>
  </si>
  <si>
    <t>1.2.2.6</t>
  </si>
  <si>
    <t>1.2.2.7</t>
  </si>
  <si>
    <t>1.2.2.8</t>
  </si>
  <si>
    <t>Выполнение проектных работ</t>
  </si>
  <si>
    <t>1.2.2.9</t>
  </si>
  <si>
    <t>Выполнение строительно-монтажных работ</t>
  </si>
  <si>
    <t>Подрядчик, Минтранс Тверской области</t>
  </si>
  <si>
    <t>Минэнерго Тверской области, Минэкономразвития Тверской области</t>
  </si>
  <si>
    <t>Сбор предпроектной документации и разработка технического задания ПИР и СМР</t>
  </si>
  <si>
    <t>Разработка и согласование условий проекта офсетного котнтракта</t>
  </si>
  <si>
    <t>Комитет госзаказа Тверской области, Минцифра Тверской области</t>
  </si>
  <si>
    <t>Утверждение распоряжения Правительства Тверской области о признании юридического лица резидентом парка</t>
  </si>
  <si>
    <t>Подготовка и направление в Правительство Тверской области проекта распоряжения Правительства Тверской области о признании юридического лица резидентом парка</t>
  </si>
  <si>
    <t xml:space="preserve">Рассмотрение документов в Минэкономразвития Тверской области, направление заявки в Совет по инвестиционной политике </t>
  </si>
  <si>
    <t>Рассмотрение документов в Минэкономразвития Тверской области и направление заявки в конкурсную комиссию</t>
  </si>
  <si>
    <t>2.18</t>
  </si>
  <si>
    <t>Минимущество Тверской области, администрация Калининского муниципального района Тверской области</t>
  </si>
  <si>
    <t>02.06.2022</t>
  </si>
  <si>
    <t>Минэкономразвития Тверской области, администрация Калининского муниципального района Тверской области</t>
  </si>
  <si>
    <t>Проведение мероприятий филиалом ПАО "Россети Центр" - "Тверьэнерго в соответствии с офертой договора</t>
  </si>
  <si>
    <t>Проведение встречи с участием филиала ПАО "Россети Центр" - "Тверьэнерго" для уточнения действующих мощностей</t>
  </si>
  <si>
    <t>ПАО "Россети Центр" - "Тверьэнерго</t>
  </si>
  <si>
    <t>Филиал ПАО "Россети Центр" - "Тверьэнерго</t>
  </si>
  <si>
    <t>Инвестор</t>
  </si>
  <si>
    <t>Подача заявки на увеличение мощности электрической энергии в филиал ПАО "Россети Центр" - "Тверьэнерго"</t>
  </si>
  <si>
    <t xml:space="preserve">1. Развитие производственно-логистического комплекса </t>
  </si>
  <si>
    <t>График мероприятий по реализации инвестиционного проекта</t>
  </si>
  <si>
    <t>Инвестор, Минэнерго Тверской области</t>
  </si>
  <si>
    <t>Минэкономразвития Тверской области, Минцифра Тверской области, Инвестор</t>
  </si>
  <si>
    <t>Выявление кадровой потребности Инвестора</t>
  </si>
  <si>
    <t>Формирование КЦП организаций СПО Тверской области с учетом потребности Инвестора</t>
  </si>
  <si>
    <t xml:space="preserve"> Минцифра Тверской области, Минэкономразвития Тверской области, Инвестор</t>
  </si>
  <si>
    <t>Закрепление образовательных учреждений (школы) Калининского муниципального района Тверской области (Никулинское с/п, Бурашевское с/п) за Инвестором</t>
  </si>
  <si>
    <t>Проведение цифрового тестирования на определение профиля IT ID с учетом компетенций и навыков требуемых Инвестору</t>
  </si>
  <si>
    <t>Минцифра Тверской области, Минэкономразвития Тверской области, Инвестор</t>
  </si>
  <si>
    <t>Анализ потребностей Тверской облати в продукции Инвестора</t>
  </si>
  <si>
    <t>Минцифра Тверской области, Инвестор</t>
  </si>
  <si>
    <t xml:space="preserve">2 Создание инновационно-промышленного парка Тверской области </t>
  </si>
  <si>
    <t>Консолидация и передача в государственную собственность Тверской области земельных участков, расположенных вблизи инвестиционной площадки Инвестора в целях создания инновационно-промышленного парка Тверской области</t>
  </si>
  <si>
    <t>Извещение Инвестора о возможности создания парка</t>
  </si>
  <si>
    <t>1.2 Капитальный ремонт автомобильной дороги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</si>
</sst>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"/>
    <numFmt numFmtId="165" formatCode=";;;"/>
  </numFmts>
  <fonts count="23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3" tint="0.59999389629810485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41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top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0" fontId="9" fillId="4" borderId="1" xfId="0" applyFont="1" applyFill="1" applyBorder="1"/>
    <xf numFmtId="165" fontId="7" fillId="3" borderId="1" xfId="0" applyNumberFormat="1" applyFont="1" applyFill="1" applyBorder="1" applyAlignment="1">
      <alignment horizontal="center" vertical="top" wrapText="1"/>
    </xf>
    <xf numFmtId="14" fontId="6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wrapText="1"/>
    </xf>
    <xf numFmtId="0" fontId="10" fillId="7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wrapText="1"/>
    </xf>
    <xf numFmtId="164" fontId="8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/>
    <xf numFmtId="165" fontId="7" fillId="7" borderId="1" xfId="0" applyNumberFormat="1" applyFont="1" applyFill="1" applyBorder="1" applyAlignment="1">
      <alignment horizontal="center" vertical="top" wrapText="1"/>
    </xf>
    <xf numFmtId="49" fontId="16" fillId="7" borderId="1" xfId="0" applyNumberFormat="1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left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left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14" fontId="16" fillId="7" borderId="1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wrapText="1"/>
    </xf>
    <xf numFmtId="165" fontId="19" fillId="4" borderId="1" xfId="0" applyNumberFormat="1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49" fontId="4" fillId="5" borderId="1" xfId="0" applyNumberFormat="1" applyFont="1" applyFill="1" applyBorder="1" applyAlignment="1">
      <alignment horizontal="center" vertical="center" wrapText="1"/>
    </xf>
    <xf numFmtId="16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04C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1332"/>
  <sheetViews>
    <sheetView tabSelected="1" zoomScale="55" zoomScaleNormal="55" workbookViewId="0">
      <pane ySplit="2" topLeftCell="A9" activePane="bottomLeft" state="frozen"/>
      <selection pane="bottomLeft" activeCell="AE19" sqref="AE19"/>
    </sheetView>
  </sheetViews>
  <sheetFormatPr defaultRowHeight="15" x14ac:dyDescent="0.25"/>
  <cols>
    <col min="1" max="1" width="9.140625" style="1"/>
    <col min="2" max="2" width="11.5703125" style="1" customWidth="1"/>
    <col min="3" max="3" width="57.85546875" style="3" customWidth="1"/>
    <col min="4" max="4" width="37.140625" style="2" customWidth="1"/>
    <col min="5" max="5" width="19" style="1" customWidth="1"/>
    <col min="6" max="6" width="18.85546875" style="1" customWidth="1"/>
    <col min="7" max="7" width="11.140625" style="1" customWidth="1"/>
    <col min="8" max="8" width="10.140625" style="1" customWidth="1"/>
    <col min="9" max="9" width="10.7109375" style="4" customWidth="1"/>
    <col min="10" max="10" width="10.28515625" style="4" customWidth="1"/>
    <col min="11" max="11" width="9.42578125" style="4" customWidth="1"/>
    <col min="12" max="12" width="9.5703125" style="4" customWidth="1"/>
    <col min="13" max="13" width="8.7109375" style="4" customWidth="1"/>
    <col min="14" max="14" width="8.5703125" style="4" customWidth="1"/>
    <col min="15" max="15" width="9.28515625" style="4" customWidth="1"/>
    <col min="16" max="27" width="8.5703125" style="4" customWidth="1"/>
    <col min="28" max="28" width="9.42578125" style="4" customWidth="1"/>
    <col min="29" max="29" width="26" style="4" customWidth="1"/>
    <col min="30" max="16384" width="9.140625" style="1"/>
  </cols>
  <sheetData>
    <row r="1" spans="2:29" ht="45" customHeight="1" x14ac:dyDescent="0.25">
      <c r="B1" s="75" t="s">
        <v>144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2:29" s="2" customFormat="1" ht="69.75" customHeight="1" x14ac:dyDescent="0.25">
      <c r="B2" s="43" t="s">
        <v>5</v>
      </c>
      <c r="C2" s="43" t="s">
        <v>0</v>
      </c>
      <c r="D2" s="43" t="s">
        <v>1</v>
      </c>
      <c r="E2" s="43" t="s">
        <v>2</v>
      </c>
      <c r="F2" s="43" t="s">
        <v>3</v>
      </c>
      <c r="G2" s="44">
        <v>44652</v>
      </c>
      <c r="H2" s="44">
        <v>44682</v>
      </c>
      <c r="I2" s="44">
        <v>44713</v>
      </c>
      <c r="J2" s="44">
        <v>44743</v>
      </c>
      <c r="K2" s="44">
        <v>44774</v>
      </c>
      <c r="L2" s="44">
        <v>44805</v>
      </c>
      <c r="M2" s="44">
        <v>44835</v>
      </c>
      <c r="N2" s="44">
        <v>44866</v>
      </c>
      <c r="O2" s="44">
        <v>44896</v>
      </c>
      <c r="P2" s="44">
        <v>44927</v>
      </c>
      <c r="Q2" s="44">
        <v>44958</v>
      </c>
      <c r="R2" s="44">
        <v>44986</v>
      </c>
      <c r="S2" s="44">
        <v>45017</v>
      </c>
      <c r="T2" s="44">
        <v>45047</v>
      </c>
      <c r="U2" s="44">
        <v>45078</v>
      </c>
      <c r="V2" s="44">
        <v>45108</v>
      </c>
      <c r="W2" s="44">
        <v>45139</v>
      </c>
      <c r="X2" s="44">
        <v>45170</v>
      </c>
      <c r="Y2" s="44">
        <v>45200</v>
      </c>
      <c r="Z2" s="44">
        <v>45231</v>
      </c>
      <c r="AA2" s="44">
        <v>45261</v>
      </c>
      <c r="AB2" s="44">
        <v>45292</v>
      </c>
      <c r="AC2" s="43" t="s">
        <v>4</v>
      </c>
    </row>
    <row r="3" spans="2:29" s="2" customFormat="1" ht="22.5" x14ac:dyDescent="0.25">
      <c r="B3" s="77" t="s">
        <v>143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s="2" customFormat="1" ht="26.25" customHeight="1" x14ac:dyDescent="0.25">
      <c r="B4" s="79" t="s">
        <v>79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1"/>
    </row>
    <row r="5" spans="2:29" s="2" customFormat="1" ht="81" x14ac:dyDescent="0.3">
      <c r="B5" s="45" t="s">
        <v>82</v>
      </c>
      <c r="C5" s="46" t="s">
        <v>16</v>
      </c>
      <c r="D5" s="47" t="s">
        <v>141</v>
      </c>
      <c r="E5" s="48">
        <v>44699</v>
      </c>
      <c r="F5" s="48">
        <v>44699</v>
      </c>
      <c r="G5" s="50"/>
      <c r="H5" s="10"/>
      <c r="I5" s="57"/>
      <c r="J5" s="50"/>
      <c r="K5" s="55"/>
      <c r="L5" s="54"/>
      <c r="M5" s="50"/>
      <c r="N5" s="50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0"/>
      <c r="AC5" s="54"/>
    </row>
    <row r="6" spans="2:29" s="2" customFormat="1" ht="40.5" x14ac:dyDescent="0.3">
      <c r="B6" s="45" t="s">
        <v>83</v>
      </c>
      <c r="C6" s="46" t="s">
        <v>80</v>
      </c>
      <c r="D6" s="47" t="s">
        <v>13</v>
      </c>
      <c r="E6" s="48">
        <v>44699</v>
      </c>
      <c r="F6" s="48">
        <v>44708</v>
      </c>
      <c r="G6" s="50"/>
      <c r="H6" s="10"/>
      <c r="I6" s="57"/>
      <c r="J6" s="50"/>
      <c r="K6" s="55"/>
      <c r="L6" s="54"/>
      <c r="M6" s="50"/>
      <c r="N6" s="50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0"/>
      <c r="AC6" s="54"/>
    </row>
    <row r="7" spans="2:29" s="2" customFormat="1" ht="40.5" x14ac:dyDescent="0.3">
      <c r="B7" s="45" t="s">
        <v>84</v>
      </c>
      <c r="C7" s="46" t="s">
        <v>81</v>
      </c>
      <c r="D7" s="47" t="s">
        <v>141</v>
      </c>
      <c r="E7" s="48">
        <v>44708</v>
      </c>
      <c r="F7" s="48">
        <v>44708</v>
      </c>
      <c r="G7" s="50"/>
      <c r="H7" s="10"/>
      <c r="I7" s="57"/>
      <c r="J7" s="50"/>
      <c r="K7" s="55"/>
      <c r="L7" s="54"/>
      <c r="M7" s="50"/>
      <c r="N7" s="50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0"/>
      <c r="AC7" s="54"/>
    </row>
    <row r="8" spans="2:29" s="2" customFormat="1" ht="40.5" x14ac:dyDescent="0.3">
      <c r="B8" s="45" t="s">
        <v>85</v>
      </c>
      <c r="C8" s="46" t="s">
        <v>91</v>
      </c>
      <c r="D8" s="47" t="s">
        <v>139</v>
      </c>
      <c r="E8" s="48">
        <v>44708</v>
      </c>
      <c r="F8" s="48">
        <v>44735</v>
      </c>
      <c r="G8" s="50"/>
      <c r="H8" s="10"/>
      <c r="I8" s="15"/>
      <c r="J8" s="50"/>
      <c r="K8" s="55"/>
      <c r="L8" s="54"/>
      <c r="M8" s="50"/>
      <c r="N8" s="50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0"/>
      <c r="AC8" s="54"/>
    </row>
    <row r="9" spans="2:29" s="2" customFormat="1" ht="60.75" x14ac:dyDescent="0.3">
      <c r="B9" s="45" t="s">
        <v>86</v>
      </c>
      <c r="C9" s="46" t="s">
        <v>138</v>
      </c>
      <c r="D9" s="47" t="s">
        <v>13</v>
      </c>
      <c r="E9" s="48">
        <v>44735</v>
      </c>
      <c r="F9" s="48">
        <v>44741</v>
      </c>
      <c r="G9" s="50"/>
      <c r="H9" s="50"/>
      <c r="I9" s="15"/>
      <c r="J9" s="50"/>
      <c r="K9" s="55"/>
      <c r="L9" s="54"/>
      <c r="M9" s="50"/>
      <c r="N9" s="50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0"/>
      <c r="AC9" s="54"/>
    </row>
    <row r="10" spans="2:29" s="2" customFormat="1" ht="60.75" x14ac:dyDescent="0.3">
      <c r="B10" s="45" t="s">
        <v>87</v>
      </c>
      <c r="C10" s="46" t="s">
        <v>92</v>
      </c>
      <c r="D10" s="47" t="s">
        <v>140</v>
      </c>
      <c r="E10" s="48">
        <v>44741</v>
      </c>
      <c r="F10" s="48">
        <v>44749</v>
      </c>
      <c r="G10" s="50"/>
      <c r="H10" s="50"/>
      <c r="I10" s="15"/>
      <c r="J10" s="10"/>
      <c r="K10" s="55"/>
      <c r="L10" s="54"/>
      <c r="M10" s="50"/>
      <c r="N10" s="50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0"/>
      <c r="AC10" s="54"/>
    </row>
    <row r="11" spans="2:29" s="2" customFormat="1" ht="60.75" x14ac:dyDescent="0.3">
      <c r="B11" s="29" t="s">
        <v>88</v>
      </c>
      <c r="C11" s="30" t="s">
        <v>142</v>
      </c>
      <c r="D11" s="31" t="s">
        <v>145</v>
      </c>
      <c r="E11" s="32">
        <v>44749</v>
      </c>
      <c r="F11" s="32">
        <v>44757</v>
      </c>
      <c r="G11" s="8"/>
      <c r="H11" s="8"/>
      <c r="I11" s="11"/>
      <c r="J11" s="10"/>
      <c r="K11" s="12"/>
      <c r="L11" s="13"/>
      <c r="M11" s="8"/>
      <c r="N11" s="8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8"/>
      <c r="AC11" s="13"/>
    </row>
    <row r="12" spans="2:29" s="2" customFormat="1" ht="81" x14ac:dyDescent="0.3">
      <c r="B12" s="29" t="s">
        <v>89</v>
      </c>
      <c r="C12" s="30" t="s">
        <v>15</v>
      </c>
      <c r="D12" s="31" t="s">
        <v>125</v>
      </c>
      <c r="E12" s="32">
        <v>44757</v>
      </c>
      <c r="F12" s="32">
        <v>44775</v>
      </c>
      <c r="G12" s="8"/>
      <c r="H12" s="8"/>
      <c r="I12" s="11"/>
      <c r="J12" s="10"/>
      <c r="K12" s="17"/>
      <c r="L12" s="13"/>
      <c r="M12" s="8"/>
      <c r="N12" s="8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8"/>
      <c r="AC12" s="13"/>
    </row>
    <row r="13" spans="2:29" s="2" customFormat="1" ht="20.25" x14ac:dyDescent="0.3">
      <c r="B13" s="29" t="s">
        <v>90</v>
      </c>
      <c r="C13" s="30" t="s">
        <v>32</v>
      </c>
      <c r="D13" s="31" t="s">
        <v>141</v>
      </c>
      <c r="E13" s="32">
        <v>44775</v>
      </c>
      <c r="F13" s="32">
        <v>44775</v>
      </c>
      <c r="G13" s="8"/>
      <c r="H13" s="8"/>
      <c r="I13" s="11"/>
      <c r="J13" s="8"/>
      <c r="K13" s="17"/>
      <c r="L13" s="13"/>
      <c r="M13" s="8"/>
      <c r="N13" s="8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8"/>
      <c r="AC13" s="13"/>
    </row>
    <row r="14" spans="2:29" s="2" customFormat="1" ht="60.75" x14ac:dyDescent="0.3">
      <c r="B14" s="29" t="s">
        <v>93</v>
      </c>
      <c r="C14" s="30" t="s">
        <v>137</v>
      </c>
      <c r="D14" s="31" t="s">
        <v>140</v>
      </c>
      <c r="E14" s="32">
        <v>44775</v>
      </c>
      <c r="F14" s="32">
        <v>44834</v>
      </c>
      <c r="G14" s="9"/>
      <c r="H14" s="8"/>
      <c r="I14" s="11"/>
      <c r="J14" s="8"/>
      <c r="K14" s="17"/>
      <c r="L14" s="18"/>
      <c r="M14" s="8"/>
      <c r="N14" s="8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8"/>
      <c r="AC14" s="13"/>
    </row>
    <row r="15" spans="2:29" s="2" customFormat="1" ht="40.5" customHeight="1" x14ac:dyDescent="0.25">
      <c r="B15" s="79" t="s">
        <v>158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1"/>
    </row>
    <row r="16" spans="2:29" s="2" customFormat="1" ht="40.5" x14ac:dyDescent="0.25">
      <c r="B16" s="58" t="s">
        <v>57</v>
      </c>
      <c r="C16" s="59" t="s">
        <v>56</v>
      </c>
      <c r="D16" s="58" t="s">
        <v>67</v>
      </c>
      <c r="E16" s="58" t="s">
        <v>58</v>
      </c>
      <c r="F16" s="58" t="s">
        <v>53</v>
      </c>
      <c r="G16" s="19"/>
      <c r="H16" s="19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</row>
    <row r="17" spans="2:29" s="2" customFormat="1" ht="40.5" x14ac:dyDescent="0.3">
      <c r="B17" s="58" t="s">
        <v>60</v>
      </c>
      <c r="C17" s="63" t="s">
        <v>17</v>
      </c>
      <c r="D17" s="64" t="s">
        <v>18</v>
      </c>
      <c r="E17" s="65">
        <v>44666</v>
      </c>
      <c r="F17" s="65">
        <v>44749</v>
      </c>
      <c r="G17" s="16"/>
      <c r="H17" s="10"/>
      <c r="I17" s="15"/>
      <c r="J17" s="10"/>
      <c r="K17" s="55"/>
      <c r="L17" s="54"/>
      <c r="M17" s="50"/>
      <c r="N17" s="50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0"/>
      <c r="AC17" s="54"/>
    </row>
    <row r="18" spans="2:29" s="2" customFormat="1" ht="40.5" x14ac:dyDescent="0.3">
      <c r="B18" s="38" t="s">
        <v>115</v>
      </c>
      <c r="C18" s="39" t="s">
        <v>69</v>
      </c>
      <c r="D18" s="40" t="s">
        <v>67</v>
      </c>
      <c r="E18" s="41">
        <f>F17</f>
        <v>44749</v>
      </c>
      <c r="F18" s="41">
        <f>E18+15</f>
        <v>44764</v>
      </c>
      <c r="G18" s="9"/>
      <c r="H18" s="8"/>
      <c r="I18" s="11"/>
      <c r="J18" s="10"/>
      <c r="K18" s="12"/>
      <c r="L18" s="13"/>
      <c r="M18" s="8"/>
      <c r="N18" s="8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8"/>
      <c r="AC18" s="13"/>
    </row>
    <row r="19" spans="2:29" s="2" customFormat="1" ht="101.25" x14ac:dyDescent="0.3">
      <c r="B19" s="38" t="s">
        <v>116</v>
      </c>
      <c r="C19" s="39" t="s">
        <v>27</v>
      </c>
      <c r="D19" s="40" t="s">
        <v>70</v>
      </c>
      <c r="E19" s="41">
        <v>44764</v>
      </c>
      <c r="F19" s="41">
        <v>44805</v>
      </c>
      <c r="G19" s="9"/>
      <c r="H19" s="8"/>
      <c r="I19" s="11"/>
      <c r="J19" s="10"/>
      <c r="K19" s="17"/>
      <c r="L19" s="13"/>
      <c r="M19" s="8"/>
      <c r="N19" s="8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8"/>
      <c r="AC19" s="13"/>
    </row>
    <row r="20" spans="2:29" s="2" customFormat="1" ht="81" x14ac:dyDescent="0.3">
      <c r="B20" s="38" t="s">
        <v>117</v>
      </c>
      <c r="C20" s="39" t="s">
        <v>28</v>
      </c>
      <c r="D20" s="40" t="s">
        <v>72</v>
      </c>
      <c r="E20" s="41">
        <v>44764</v>
      </c>
      <c r="F20" s="41">
        <v>44805</v>
      </c>
      <c r="G20" s="9"/>
      <c r="H20" s="8"/>
      <c r="I20" s="67"/>
      <c r="J20" s="10"/>
      <c r="K20" s="17"/>
      <c r="L20" s="13"/>
      <c r="M20" s="8"/>
      <c r="N20" s="8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8"/>
      <c r="AC20" s="13"/>
    </row>
    <row r="21" spans="2:29" s="2" customFormat="1" ht="81" x14ac:dyDescent="0.3">
      <c r="B21" s="38" t="s">
        <v>118</v>
      </c>
      <c r="C21" s="39" t="s">
        <v>19</v>
      </c>
      <c r="D21" s="40" t="s">
        <v>59</v>
      </c>
      <c r="E21" s="41">
        <v>44764</v>
      </c>
      <c r="F21" s="41">
        <v>44805</v>
      </c>
      <c r="G21" s="9"/>
      <c r="H21" s="8"/>
      <c r="I21" s="11"/>
      <c r="J21" s="10"/>
      <c r="K21" s="17"/>
      <c r="L21" s="13"/>
      <c r="M21" s="8"/>
      <c r="N21" s="8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8"/>
      <c r="AC21" s="13"/>
    </row>
    <row r="22" spans="2:29" s="2" customFormat="1" ht="60.75" x14ac:dyDescent="0.3">
      <c r="B22" s="38" t="s">
        <v>119</v>
      </c>
      <c r="C22" s="39" t="s">
        <v>126</v>
      </c>
      <c r="D22" s="40" t="s">
        <v>67</v>
      </c>
      <c r="E22" s="41">
        <v>44805</v>
      </c>
      <c r="F22" s="41">
        <v>44870</v>
      </c>
      <c r="G22" s="9"/>
      <c r="H22" s="8"/>
      <c r="I22" s="11"/>
      <c r="J22" s="8"/>
      <c r="K22" s="12"/>
      <c r="L22" s="18"/>
      <c r="M22" s="10"/>
      <c r="N22" s="10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8"/>
      <c r="AC22" s="13"/>
    </row>
    <row r="23" spans="2:29" s="2" customFormat="1" ht="60.75" x14ac:dyDescent="0.3">
      <c r="B23" s="38" t="s">
        <v>119</v>
      </c>
      <c r="C23" s="39" t="s">
        <v>20</v>
      </c>
      <c r="D23" s="42" t="s">
        <v>67</v>
      </c>
      <c r="E23" s="41">
        <v>44870</v>
      </c>
      <c r="F23" s="41">
        <v>44926</v>
      </c>
      <c r="G23" s="9"/>
      <c r="H23" s="8"/>
      <c r="I23" s="11"/>
      <c r="J23" s="8"/>
      <c r="K23" s="12"/>
      <c r="L23" s="13"/>
      <c r="M23" s="8"/>
      <c r="N23" s="10"/>
      <c r="O23" s="20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8"/>
      <c r="AC23" s="13"/>
    </row>
    <row r="24" spans="2:29" s="2" customFormat="1" ht="40.5" x14ac:dyDescent="0.3">
      <c r="B24" s="38" t="s">
        <v>120</v>
      </c>
      <c r="C24" s="39" t="s">
        <v>121</v>
      </c>
      <c r="D24" s="40" t="s">
        <v>124</v>
      </c>
      <c r="E24" s="41">
        <v>44935</v>
      </c>
      <c r="F24" s="41">
        <v>45097</v>
      </c>
      <c r="G24" s="9"/>
      <c r="H24" s="8"/>
      <c r="I24" s="11"/>
      <c r="J24" s="8"/>
      <c r="K24" s="12"/>
      <c r="L24" s="13"/>
      <c r="M24" s="8"/>
      <c r="N24" s="8"/>
      <c r="O24" s="14"/>
      <c r="P24" s="20"/>
      <c r="Q24" s="20"/>
      <c r="R24" s="20"/>
      <c r="S24" s="20"/>
      <c r="T24" s="20"/>
      <c r="U24" s="20"/>
      <c r="V24" s="14"/>
      <c r="W24" s="14"/>
      <c r="X24" s="14"/>
      <c r="Y24" s="14"/>
      <c r="Z24" s="14"/>
      <c r="AA24" s="14"/>
      <c r="AB24" s="8"/>
      <c r="AC24" s="13"/>
    </row>
    <row r="25" spans="2:29" s="2" customFormat="1" ht="40.5" x14ac:dyDescent="0.3">
      <c r="B25" s="38" t="s">
        <v>122</v>
      </c>
      <c r="C25" s="39" t="s">
        <v>123</v>
      </c>
      <c r="D25" s="40" t="s">
        <v>124</v>
      </c>
      <c r="E25" s="41">
        <v>45097</v>
      </c>
      <c r="F25" s="41">
        <v>45651</v>
      </c>
      <c r="G25" s="9"/>
      <c r="H25" s="8"/>
      <c r="I25" s="11"/>
      <c r="J25" s="8"/>
      <c r="K25" s="12"/>
      <c r="L25" s="13"/>
      <c r="M25" s="8"/>
      <c r="N25" s="8"/>
      <c r="O25" s="14"/>
      <c r="P25" s="14"/>
      <c r="Q25" s="14"/>
      <c r="R25" s="14"/>
      <c r="S25" s="14"/>
      <c r="T25" s="14"/>
      <c r="U25" s="20"/>
      <c r="V25" s="20"/>
      <c r="W25" s="20"/>
      <c r="X25" s="20"/>
      <c r="Y25" s="20"/>
      <c r="Z25" s="20"/>
      <c r="AA25" s="20"/>
      <c r="AB25" s="10"/>
      <c r="AC25" s="66"/>
    </row>
    <row r="26" spans="2:29" s="2" customFormat="1" ht="43.5" customHeight="1" x14ac:dyDescent="0.25">
      <c r="B26" s="79" t="s">
        <v>14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1"/>
    </row>
    <row r="27" spans="2:29" s="2" customFormat="1" ht="81" x14ac:dyDescent="0.25">
      <c r="B27" s="45" t="s">
        <v>40</v>
      </c>
      <c r="C27" s="61" t="s">
        <v>147</v>
      </c>
      <c r="D27" s="45" t="s">
        <v>146</v>
      </c>
      <c r="E27" s="45" t="s">
        <v>41</v>
      </c>
      <c r="F27" s="45" t="s">
        <v>53</v>
      </c>
      <c r="G27" s="21"/>
      <c r="H27" s="21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</row>
    <row r="28" spans="2:29" s="2" customFormat="1" ht="81" x14ac:dyDescent="0.25">
      <c r="B28" s="45" t="s">
        <v>42</v>
      </c>
      <c r="C28" s="61" t="s">
        <v>52</v>
      </c>
      <c r="D28" s="45" t="s">
        <v>43</v>
      </c>
      <c r="E28" s="45" t="s">
        <v>94</v>
      </c>
      <c r="F28" s="45" t="s">
        <v>44</v>
      </c>
      <c r="G28" s="62"/>
      <c r="H28" s="21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2:29" s="2" customFormat="1" ht="81" x14ac:dyDescent="0.25">
      <c r="B29" s="45" t="s">
        <v>45</v>
      </c>
      <c r="C29" s="61" t="s">
        <v>148</v>
      </c>
      <c r="D29" s="45" t="s">
        <v>43</v>
      </c>
      <c r="E29" s="45" t="s">
        <v>94</v>
      </c>
      <c r="F29" s="45" t="s">
        <v>44</v>
      </c>
      <c r="G29" s="62"/>
      <c r="H29" s="21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2:29" s="2" customFormat="1" ht="81" x14ac:dyDescent="0.25">
      <c r="B30" s="29" t="s">
        <v>55</v>
      </c>
      <c r="C30" s="33" t="s">
        <v>46</v>
      </c>
      <c r="D30" s="29" t="s">
        <v>43</v>
      </c>
      <c r="E30" s="29" t="s">
        <v>95</v>
      </c>
      <c r="F30" s="29" t="s">
        <v>64</v>
      </c>
      <c r="G30" s="22"/>
      <c r="H30" s="21"/>
      <c r="I30" s="21"/>
      <c r="J30" s="21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2:29" s="2" customFormat="1" ht="121.5" x14ac:dyDescent="0.25">
      <c r="B31" s="29" t="s">
        <v>50</v>
      </c>
      <c r="C31" s="33" t="s">
        <v>150</v>
      </c>
      <c r="D31" s="29" t="s">
        <v>136</v>
      </c>
      <c r="E31" s="29" t="s">
        <v>47</v>
      </c>
      <c r="F31" s="29" t="s">
        <v>61</v>
      </c>
      <c r="G31" s="22"/>
      <c r="H31" s="22"/>
      <c r="I31" s="22"/>
      <c r="J31" s="22"/>
      <c r="K31" s="22"/>
      <c r="L31" s="21"/>
      <c r="M31" s="21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2:29" s="2" customFormat="1" ht="101.25" x14ac:dyDescent="0.25">
      <c r="B32" s="29" t="s">
        <v>54</v>
      </c>
      <c r="C32" s="33" t="s">
        <v>151</v>
      </c>
      <c r="D32" s="29" t="s">
        <v>149</v>
      </c>
      <c r="E32" s="29" t="s">
        <v>47</v>
      </c>
      <c r="F32" s="29" t="s">
        <v>61</v>
      </c>
      <c r="G32" s="22"/>
      <c r="H32" s="22"/>
      <c r="I32" s="22"/>
      <c r="J32" s="22"/>
      <c r="K32" s="22"/>
      <c r="L32" s="21"/>
      <c r="M32" s="21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2:32" s="2" customFormat="1" ht="81" x14ac:dyDescent="0.25">
      <c r="B33" s="29" t="s">
        <v>51</v>
      </c>
      <c r="C33" s="33" t="s">
        <v>62</v>
      </c>
      <c r="D33" s="29" t="s">
        <v>146</v>
      </c>
      <c r="E33" s="29" t="s">
        <v>47</v>
      </c>
      <c r="F33" s="29" t="s">
        <v>63</v>
      </c>
      <c r="G33" s="22"/>
      <c r="H33" s="22"/>
      <c r="I33" s="22"/>
      <c r="J33" s="22"/>
      <c r="K33" s="22"/>
      <c r="L33" s="21"/>
      <c r="M33" s="21"/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2:32" s="2" customFormat="1" ht="81" x14ac:dyDescent="0.3">
      <c r="B34" s="29" t="s">
        <v>65</v>
      </c>
      <c r="C34" s="30" t="s">
        <v>49</v>
      </c>
      <c r="D34" s="31" t="s">
        <v>146</v>
      </c>
      <c r="E34" s="32">
        <v>44805</v>
      </c>
      <c r="F34" s="32" t="s">
        <v>26</v>
      </c>
      <c r="G34" s="9"/>
      <c r="H34" s="8"/>
      <c r="I34" s="11"/>
      <c r="J34" s="8"/>
      <c r="K34" s="12"/>
      <c r="L34" s="18"/>
      <c r="M34" s="10"/>
      <c r="N34" s="1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10"/>
      <c r="AC34" s="13"/>
    </row>
    <row r="35" spans="2:32" s="2" customFormat="1" ht="43.5" customHeight="1" x14ac:dyDescent="0.25">
      <c r="B35" s="79" t="s">
        <v>155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1"/>
    </row>
    <row r="36" spans="2:32" s="2" customFormat="1" ht="194.25" customHeight="1" x14ac:dyDescent="0.25">
      <c r="B36" s="29" t="s">
        <v>98</v>
      </c>
      <c r="C36" s="73" t="s">
        <v>156</v>
      </c>
      <c r="D36" s="72" t="s">
        <v>134</v>
      </c>
      <c r="E36" s="72" t="s">
        <v>135</v>
      </c>
      <c r="F36" s="72" t="s">
        <v>64</v>
      </c>
      <c r="G36" s="72"/>
      <c r="H36" s="72"/>
      <c r="I36" s="74"/>
      <c r="J36" s="74"/>
      <c r="K36" s="74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1"/>
      <c r="Y36" s="71"/>
      <c r="Z36" s="71"/>
      <c r="AA36" s="71"/>
      <c r="AB36" s="71"/>
      <c r="AC36" s="71"/>
    </row>
    <row r="37" spans="2:32" ht="40.5" x14ac:dyDescent="0.3">
      <c r="B37" s="29" t="s">
        <v>99</v>
      </c>
      <c r="C37" s="30" t="s">
        <v>6</v>
      </c>
      <c r="D37" s="31" t="s">
        <v>141</v>
      </c>
      <c r="E37" s="32">
        <v>44804</v>
      </c>
      <c r="F37" s="32">
        <f>E37+30</f>
        <v>44834</v>
      </c>
      <c r="G37" s="9"/>
      <c r="H37" s="9"/>
      <c r="I37" s="8"/>
      <c r="J37" s="8"/>
      <c r="K37" s="17"/>
      <c r="L37" s="18"/>
      <c r="M37" s="8"/>
      <c r="N37" s="8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8"/>
      <c r="AC37" s="13"/>
    </row>
    <row r="38" spans="2:32" ht="81" x14ac:dyDescent="0.3">
      <c r="B38" s="29" t="s">
        <v>100</v>
      </c>
      <c r="C38" s="30" t="s">
        <v>11</v>
      </c>
      <c r="D38" s="31" t="s">
        <v>13</v>
      </c>
      <c r="E38" s="32">
        <f>F37</f>
        <v>44834</v>
      </c>
      <c r="F38" s="32">
        <f>E38+10</f>
        <v>44844</v>
      </c>
      <c r="G38" s="9"/>
      <c r="H38" s="9"/>
      <c r="I38" s="68"/>
      <c r="J38" s="68"/>
      <c r="K38" s="69"/>
      <c r="L38" s="18"/>
      <c r="M38" s="10"/>
      <c r="N38" s="8"/>
      <c r="O38" s="8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8"/>
      <c r="AC38" s="13"/>
    </row>
    <row r="39" spans="2:32" ht="121.5" x14ac:dyDescent="0.3">
      <c r="B39" s="29" t="s">
        <v>101</v>
      </c>
      <c r="C39" s="30" t="s">
        <v>9</v>
      </c>
      <c r="D39" s="31" t="s">
        <v>71</v>
      </c>
      <c r="E39" s="32">
        <f>F38</f>
        <v>44844</v>
      </c>
      <c r="F39" s="32">
        <f>E39+30</f>
        <v>44874</v>
      </c>
      <c r="G39" s="9"/>
      <c r="H39" s="9"/>
      <c r="I39" s="9"/>
      <c r="J39" s="8"/>
      <c r="K39" s="9"/>
      <c r="L39" s="8"/>
      <c r="M39" s="10"/>
      <c r="N39" s="10"/>
      <c r="O39" s="8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8"/>
      <c r="AC39" s="23"/>
    </row>
    <row r="40" spans="2:32" ht="40.5" x14ac:dyDescent="0.3">
      <c r="B40" s="29" t="s">
        <v>102</v>
      </c>
      <c r="C40" s="30" t="s">
        <v>157</v>
      </c>
      <c r="D40" s="31" t="s">
        <v>13</v>
      </c>
      <c r="E40" s="32">
        <f t="shared" ref="E40" si="0">F39</f>
        <v>44874</v>
      </c>
      <c r="F40" s="32">
        <f>E40</f>
        <v>44874</v>
      </c>
      <c r="G40" s="9"/>
      <c r="H40" s="9"/>
      <c r="I40" s="9"/>
      <c r="J40" s="8"/>
      <c r="K40" s="9"/>
      <c r="L40" s="8"/>
      <c r="M40" s="8"/>
      <c r="N40" s="10"/>
      <c r="O40" s="8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8"/>
      <c r="AC40" s="23"/>
    </row>
    <row r="41" spans="2:32" ht="81" x14ac:dyDescent="0.3">
      <c r="B41" s="29" t="s">
        <v>103</v>
      </c>
      <c r="C41" s="30" t="s">
        <v>7</v>
      </c>
      <c r="D41" s="31" t="s">
        <v>13</v>
      </c>
      <c r="E41" s="32">
        <f>F40</f>
        <v>44874</v>
      </c>
      <c r="F41" s="32">
        <f>E41+5</f>
        <v>44879</v>
      </c>
      <c r="G41" s="9"/>
      <c r="H41" s="9"/>
      <c r="I41" s="8"/>
      <c r="J41" s="8"/>
      <c r="K41" s="8"/>
      <c r="L41" s="8"/>
      <c r="M41" s="8"/>
      <c r="N41" s="10"/>
      <c r="O41" s="8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8"/>
      <c r="AC41" s="23"/>
    </row>
    <row r="42" spans="2:32" ht="60.75" x14ac:dyDescent="0.3">
      <c r="B42" s="29" t="s">
        <v>104</v>
      </c>
      <c r="C42" s="35" t="s">
        <v>8</v>
      </c>
      <c r="D42" s="34" t="s">
        <v>10</v>
      </c>
      <c r="E42" s="36">
        <f>F41</f>
        <v>44879</v>
      </c>
      <c r="F42" s="36">
        <f>E42+12</f>
        <v>44891</v>
      </c>
      <c r="G42" s="24"/>
      <c r="H42" s="24"/>
      <c r="I42" s="23"/>
      <c r="J42" s="8"/>
      <c r="K42" s="23"/>
      <c r="L42" s="23"/>
      <c r="M42" s="23"/>
      <c r="N42" s="25"/>
      <c r="O42" s="23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3"/>
      <c r="AC42" s="23"/>
      <c r="AD42" s="5"/>
      <c r="AE42" s="5"/>
      <c r="AF42" s="5"/>
    </row>
    <row r="43" spans="2:32" ht="60.75" x14ac:dyDescent="0.3">
      <c r="B43" s="29" t="s">
        <v>105</v>
      </c>
      <c r="C43" s="37" t="s">
        <v>21</v>
      </c>
      <c r="D43" s="31" t="s">
        <v>13</v>
      </c>
      <c r="E43" s="32">
        <f>F42</f>
        <v>44891</v>
      </c>
      <c r="F43" s="32">
        <f>E43+19</f>
        <v>44910</v>
      </c>
      <c r="G43" s="9"/>
      <c r="H43" s="8"/>
      <c r="I43" s="8"/>
      <c r="J43" s="8"/>
      <c r="K43" s="8"/>
      <c r="L43" s="8"/>
      <c r="M43" s="8"/>
      <c r="N43" s="10"/>
      <c r="O43" s="18"/>
      <c r="P43" s="13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6"/>
      <c r="AE43" s="7"/>
      <c r="AF43" s="5"/>
    </row>
    <row r="44" spans="2:32" ht="60.75" x14ac:dyDescent="0.3">
      <c r="B44" s="29" t="s">
        <v>106</v>
      </c>
      <c r="C44" s="30" t="s">
        <v>22</v>
      </c>
      <c r="D44" s="31" t="s">
        <v>23</v>
      </c>
      <c r="E44" s="32">
        <f>E43</f>
        <v>44891</v>
      </c>
      <c r="F44" s="32">
        <f>E44+19</f>
        <v>44910</v>
      </c>
      <c r="G44" s="9"/>
      <c r="H44" s="8"/>
      <c r="I44" s="8"/>
      <c r="J44" s="8"/>
      <c r="K44" s="8"/>
      <c r="L44" s="8"/>
      <c r="M44" s="8"/>
      <c r="N44" s="10"/>
      <c r="O44" s="18"/>
      <c r="P44" s="13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6"/>
      <c r="AE44" s="7"/>
      <c r="AF44" s="5"/>
    </row>
    <row r="45" spans="2:32" ht="81" x14ac:dyDescent="0.3">
      <c r="B45" s="29" t="s">
        <v>107</v>
      </c>
      <c r="C45" s="30" t="s">
        <v>132</v>
      </c>
      <c r="D45" s="31" t="s">
        <v>13</v>
      </c>
      <c r="E45" s="32">
        <f>F43</f>
        <v>44910</v>
      </c>
      <c r="F45" s="32">
        <f>E45+9</f>
        <v>44919</v>
      </c>
      <c r="G45" s="9"/>
      <c r="H45" s="8"/>
      <c r="I45" s="8"/>
      <c r="J45" s="8"/>
      <c r="K45" s="8"/>
      <c r="L45" s="8"/>
      <c r="M45" s="8"/>
      <c r="N45" s="8"/>
      <c r="O45" s="10"/>
      <c r="P45" s="13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6"/>
      <c r="AE45" s="7"/>
      <c r="AF45" s="5"/>
    </row>
    <row r="46" spans="2:32" ht="60.75" x14ac:dyDescent="0.3">
      <c r="B46" s="29" t="s">
        <v>108</v>
      </c>
      <c r="C46" s="30" t="s">
        <v>24</v>
      </c>
      <c r="D46" s="31" t="s">
        <v>13</v>
      </c>
      <c r="E46" s="32">
        <f>F45</f>
        <v>44919</v>
      </c>
      <c r="F46" s="32">
        <f>E46+6</f>
        <v>44925</v>
      </c>
      <c r="G46" s="9"/>
      <c r="H46" s="8"/>
      <c r="I46" s="8"/>
      <c r="J46" s="8"/>
      <c r="K46" s="8"/>
      <c r="L46" s="8"/>
      <c r="M46" s="8"/>
      <c r="N46" s="8"/>
      <c r="O46" s="10"/>
      <c r="P46" s="13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6"/>
      <c r="AE46" s="7"/>
      <c r="AF46" s="5"/>
    </row>
    <row r="47" spans="2:32" ht="40.5" x14ac:dyDescent="0.3">
      <c r="B47" s="29" t="s">
        <v>109</v>
      </c>
      <c r="C47" s="30" t="s">
        <v>25</v>
      </c>
      <c r="D47" s="31" t="s">
        <v>13</v>
      </c>
      <c r="E47" s="32">
        <f>F46</f>
        <v>44925</v>
      </c>
      <c r="F47" s="32">
        <f>E47</f>
        <v>44925</v>
      </c>
      <c r="G47" s="9"/>
      <c r="H47" s="8"/>
      <c r="I47" s="8"/>
      <c r="J47" s="8"/>
      <c r="K47" s="8"/>
      <c r="L47" s="8"/>
      <c r="M47" s="8"/>
      <c r="N47" s="8"/>
      <c r="O47" s="10"/>
      <c r="P47" s="13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6"/>
      <c r="AE47" s="7"/>
      <c r="AF47" s="5"/>
    </row>
    <row r="48" spans="2:32" ht="40.5" x14ac:dyDescent="0.3">
      <c r="B48" s="29" t="s">
        <v>110</v>
      </c>
      <c r="C48" s="30" t="s">
        <v>29</v>
      </c>
      <c r="D48" s="31" t="s">
        <v>30</v>
      </c>
      <c r="E48" s="32">
        <v>44935</v>
      </c>
      <c r="F48" s="32">
        <f>E48+30</f>
        <v>44965</v>
      </c>
      <c r="G48" s="8"/>
      <c r="H48" s="8"/>
      <c r="I48" s="13"/>
      <c r="J48" s="8"/>
      <c r="K48" s="8"/>
      <c r="L48" s="8"/>
      <c r="M48" s="8"/>
      <c r="N48" s="8"/>
      <c r="O48" s="8"/>
      <c r="P48" s="10"/>
      <c r="Q48" s="10"/>
      <c r="R48" s="8"/>
      <c r="S48" s="13"/>
      <c r="T48" s="8"/>
      <c r="U48" s="8"/>
      <c r="V48" s="8"/>
      <c r="W48" s="8"/>
      <c r="X48" s="8"/>
      <c r="Y48" s="8"/>
      <c r="Z48" s="8"/>
      <c r="AA48" s="8"/>
      <c r="AB48" s="8"/>
      <c r="AC48" s="8"/>
      <c r="AD48" s="6"/>
    </row>
    <row r="49" spans="2:30" ht="81" x14ac:dyDescent="0.3">
      <c r="B49" s="29" t="s">
        <v>111</v>
      </c>
      <c r="C49" s="30" t="s">
        <v>131</v>
      </c>
      <c r="D49" s="31" t="s">
        <v>13</v>
      </c>
      <c r="E49" s="32">
        <v>44965</v>
      </c>
      <c r="F49" s="32">
        <f>E49+3</f>
        <v>44968</v>
      </c>
      <c r="G49" s="8"/>
      <c r="H49" s="8"/>
      <c r="I49" s="13"/>
      <c r="J49" s="8"/>
      <c r="K49" s="8"/>
      <c r="L49" s="8"/>
      <c r="M49" s="8"/>
      <c r="N49" s="8"/>
      <c r="O49" s="8"/>
      <c r="P49" s="8"/>
      <c r="Q49" s="10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6"/>
    </row>
    <row r="50" spans="2:30" ht="81" x14ac:dyDescent="0.3">
      <c r="B50" s="29" t="s">
        <v>112</v>
      </c>
      <c r="C50" s="30" t="s">
        <v>31</v>
      </c>
      <c r="D50" s="31" t="s">
        <v>77</v>
      </c>
      <c r="E50" s="32">
        <f>F49+1</f>
        <v>44969</v>
      </c>
      <c r="F50" s="32">
        <f>E50+31</f>
        <v>45000</v>
      </c>
      <c r="G50" s="8"/>
      <c r="H50" s="8"/>
      <c r="I50" s="13"/>
      <c r="J50" s="8"/>
      <c r="K50" s="8"/>
      <c r="L50" s="8"/>
      <c r="M50" s="8"/>
      <c r="N50" s="8"/>
      <c r="O50" s="8"/>
      <c r="P50" s="8"/>
      <c r="Q50" s="10"/>
      <c r="R50" s="10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6"/>
    </row>
    <row r="51" spans="2:30" ht="60.75" x14ac:dyDescent="0.25">
      <c r="B51" s="29" t="s">
        <v>113</v>
      </c>
      <c r="C51" s="30" t="s">
        <v>78</v>
      </c>
      <c r="D51" s="31" t="s">
        <v>13</v>
      </c>
      <c r="E51" s="32">
        <f>F50+1</f>
        <v>45001</v>
      </c>
      <c r="F51" s="32">
        <f>E51</f>
        <v>45001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10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6"/>
    </row>
    <row r="52" spans="2:30" ht="101.25" x14ac:dyDescent="0.25">
      <c r="B52" s="29" t="s">
        <v>114</v>
      </c>
      <c r="C52" s="30" t="s">
        <v>130</v>
      </c>
      <c r="D52" s="31" t="s">
        <v>13</v>
      </c>
      <c r="E52" s="32">
        <f>F50+1</f>
        <v>45001</v>
      </c>
      <c r="F52" s="32">
        <f>E52+10</f>
        <v>45011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10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6"/>
    </row>
    <row r="53" spans="2:30" ht="81" x14ac:dyDescent="0.3">
      <c r="B53" s="29" t="s">
        <v>133</v>
      </c>
      <c r="C53" s="30" t="s">
        <v>129</v>
      </c>
      <c r="D53" s="31" t="s">
        <v>68</v>
      </c>
      <c r="E53" s="32">
        <f>F52</f>
        <v>45011</v>
      </c>
      <c r="F53" s="32">
        <f>E53+2</f>
        <v>45013</v>
      </c>
      <c r="G53" s="8"/>
      <c r="H53" s="8"/>
      <c r="I53" s="8"/>
      <c r="J53" s="13"/>
      <c r="K53" s="8"/>
      <c r="L53" s="8"/>
      <c r="M53" s="8"/>
      <c r="N53" s="8"/>
      <c r="O53" s="70"/>
      <c r="P53" s="8"/>
      <c r="Q53" s="8"/>
      <c r="R53" s="10"/>
      <c r="S53" s="13"/>
      <c r="T53" s="8"/>
      <c r="U53" s="8"/>
      <c r="V53" s="8"/>
      <c r="W53" s="8"/>
      <c r="X53" s="8"/>
      <c r="Y53" s="8"/>
      <c r="Z53" s="8"/>
      <c r="AA53" s="8"/>
      <c r="AB53" s="8"/>
      <c r="AC53" s="8"/>
      <c r="AD53" s="6"/>
    </row>
    <row r="54" spans="2:30" ht="22.5" x14ac:dyDescent="0.25">
      <c r="B54" s="76" t="s">
        <v>96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</row>
    <row r="55" spans="2:30" ht="81" x14ac:dyDescent="0.25">
      <c r="B55" s="45" t="s">
        <v>12</v>
      </c>
      <c r="C55" s="46" t="s">
        <v>33</v>
      </c>
      <c r="D55" s="47" t="s">
        <v>13</v>
      </c>
      <c r="E55" s="48">
        <v>44657</v>
      </c>
      <c r="F55" s="48">
        <v>44657</v>
      </c>
      <c r="G55" s="16"/>
      <c r="H55" s="49"/>
      <c r="I55" s="49"/>
      <c r="J55" s="49"/>
      <c r="K55" s="50"/>
      <c r="L55" s="50"/>
      <c r="M55" s="49"/>
      <c r="N55" s="49"/>
      <c r="O55" s="49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</row>
    <row r="56" spans="2:30" ht="60.75" x14ac:dyDescent="0.25">
      <c r="B56" s="45" t="s">
        <v>73</v>
      </c>
      <c r="C56" s="46" t="s">
        <v>75</v>
      </c>
      <c r="D56" s="47" t="s">
        <v>13</v>
      </c>
      <c r="E56" s="48">
        <v>44700</v>
      </c>
      <c r="F56" s="48">
        <v>44700</v>
      </c>
      <c r="G56" s="49"/>
      <c r="H56" s="16"/>
      <c r="I56" s="49"/>
      <c r="J56" s="49"/>
      <c r="K56" s="50"/>
      <c r="L56" s="50"/>
      <c r="M56" s="49"/>
      <c r="N56" s="49"/>
      <c r="O56" s="49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spans="2:30" ht="40.5" x14ac:dyDescent="0.25">
      <c r="B57" s="29" t="s">
        <v>74</v>
      </c>
      <c r="C57" s="30" t="s">
        <v>76</v>
      </c>
      <c r="D57" s="31" t="s">
        <v>13</v>
      </c>
      <c r="E57" s="32">
        <v>44739</v>
      </c>
      <c r="F57" s="32">
        <v>44764</v>
      </c>
      <c r="G57" s="9"/>
      <c r="H57" s="9"/>
      <c r="I57" s="16"/>
      <c r="J57" s="16"/>
      <c r="K57" s="8"/>
      <c r="L57" s="8"/>
      <c r="M57" s="9"/>
      <c r="N57" s="9"/>
      <c r="O57" s="9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2:30" ht="36" customHeight="1" x14ac:dyDescent="0.25">
      <c r="B58" s="82" t="s">
        <v>97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4"/>
    </row>
    <row r="59" spans="2:30" ht="60.75" x14ac:dyDescent="0.3">
      <c r="B59" s="45" t="s">
        <v>34</v>
      </c>
      <c r="C59" s="51" t="s">
        <v>66</v>
      </c>
      <c r="D59" s="47" t="s">
        <v>141</v>
      </c>
      <c r="E59" s="48">
        <v>44657</v>
      </c>
      <c r="F59" s="48">
        <v>44712</v>
      </c>
      <c r="G59" s="28"/>
      <c r="H59" s="28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</row>
    <row r="60" spans="2:30" ht="101.25" x14ac:dyDescent="0.3">
      <c r="B60" s="45" t="s">
        <v>35</v>
      </c>
      <c r="C60" s="46" t="s">
        <v>153</v>
      </c>
      <c r="D60" s="47" t="s">
        <v>152</v>
      </c>
      <c r="E60" s="48">
        <v>44713</v>
      </c>
      <c r="F60" s="48">
        <v>44743</v>
      </c>
      <c r="G60" s="52"/>
      <c r="H60" s="52"/>
      <c r="I60" s="27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</row>
    <row r="61" spans="2:30" ht="40.5" x14ac:dyDescent="0.3">
      <c r="B61" s="29" t="s">
        <v>36</v>
      </c>
      <c r="C61" s="37" t="s">
        <v>127</v>
      </c>
      <c r="D61" s="31" t="s">
        <v>154</v>
      </c>
      <c r="E61" s="32">
        <v>44743</v>
      </c>
      <c r="F61" s="32">
        <v>44774</v>
      </c>
      <c r="G61" s="13"/>
      <c r="H61" s="13"/>
      <c r="I61" s="13"/>
      <c r="J61" s="18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2:30" ht="81" x14ac:dyDescent="0.3">
      <c r="B62" s="29" t="s">
        <v>37</v>
      </c>
      <c r="C62" s="37" t="s">
        <v>38</v>
      </c>
      <c r="D62" s="31" t="s">
        <v>128</v>
      </c>
      <c r="E62" s="32">
        <v>44774</v>
      </c>
      <c r="F62" s="32">
        <v>44849</v>
      </c>
      <c r="G62" s="13"/>
      <c r="H62" s="13"/>
      <c r="I62" s="13"/>
      <c r="J62" s="13"/>
      <c r="K62" s="18"/>
      <c r="L62" s="18"/>
      <c r="M62" s="18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2:30" ht="101.25" x14ac:dyDescent="0.3">
      <c r="B63" s="29" t="s">
        <v>48</v>
      </c>
      <c r="C63" s="37" t="s">
        <v>39</v>
      </c>
      <c r="D63" s="31" t="s">
        <v>152</v>
      </c>
      <c r="E63" s="32">
        <v>44849</v>
      </c>
      <c r="F63" s="32">
        <v>44866</v>
      </c>
      <c r="G63" s="13"/>
      <c r="H63" s="13"/>
      <c r="I63" s="13"/>
      <c r="J63" s="13"/>
      <c r="K63" s="13"/>
      <c r="L63" s="13"/>
      <c r="M63" s="18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2:30" x14ac:dyDescent="0.25">
      <c r="C64" s="1"/>
      <c r="D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5">
      <c r="C65" s="1"/>
      <c r="D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5">
      <c r="C66" s="1"/>
      <c r="D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3:29" x14ac:dyDescent="0.25">
      <c r="C67" s="1"/>
      <c r="D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3:29" x14ac:dyDescent="0.25">
      <c r="C68" s="1"/>
      <c r="D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3:29" x14ac:dyDescent="0.25">
      <c r="C69" s="1"/>
      <c r="D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3:29" x14ac:dyDescent="0.25">
      <c r="C70" s="1"/>
      <c r="D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3:29" x14ac:dyDescent="0.25">
      <c r="C71" s="1"/>
      <c r="D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3:29" x14ac:dyDescent="0.25">
      <c r="C72" s="1"/>
      <c r="D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3:29" x14ac:dyDescent="0.25">
      <c r="C73" s="1"/>
      <c r="D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3:29" x14ac:dyDescent="0.25">
      <c r="C74" s="1"/>
      <c r="D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3:29" x14ac:dyDescent="0.25">
      <c r="C75" s="1"/>
      <c r="D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3:29" x14ac:dyDescent="0.25">
      <c r="C76" s="1"/>
      <c r="D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3:29" x14ac:dyDescent="0.25">
      <c r="C77" s="1"/>
      <c r="D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3:29" x14ac:dyDescent="0.25">
      <c r="C78" s="1"/>
      <c r="D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3:29" x14ac:dyDescent="0.25">
      <c r="C79" s="1"/>
      <c r="D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3:29" x14ac:dyDescent="0.25">
      <c r="C80" s="1"/>
      <c r="D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3:29" x14ac:dyDescent="0.25">
      <c r="C81" s="1"/>
      <c r="D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3:29" x14ac:dyDescent="0.25">
      <c r="C82" s="1"/>
      <c r="D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3:29" x14ac:dyDescent="0.25">
      <c r="C83" s="1"/>
      <c r="D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3:29" x14ac:dyDescent="0.25">
      <c r="C84" s="1"/>
      <c r="D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3:29" x14ac:dyDescent="0.25">
      <c r="C85" s="1"/>
      <c r="D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3:29" x14ac:dyDescent="0.25">
      <c r="C86" s="1"/>
      <c r="D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3:29" x14ac:dyDescent="0.25">
      <c r="C87" s="1"/>
      <c r="D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3:29" x14ac:dyDescent="0.25">
      <c r="C88" s="1"/>
      <c r="D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3:29" x14ac:dyDescent="0.25">
      <c r="C89" s="1"/>
      <c r="D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3:29" x14ac:dyDescent="0.25">
      <c r="C90" s="1"/>
      <c r="D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3:29" x14ac:dyDescent="0.25">
      <c r="C91" s="1"/>
      <c r="D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3:29" x14ac:dyDescent="0.25">
      <c r="C92" s="1"/>
      <c r="D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3:29" x14ac:dyDescent="0.25">
      <c r="C93" s="1"/>
      <c r="D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3:29" x14ac:dyDescent="0.25">
      <c r="C94" s="1"/>
      <c r="D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3:29" x14ac:dyDescent="0.25">
      <c r="C95" s="1"/>
      <c r="D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3:29" x14ac:dyDescent="0.25">
      <c r="C96" s="1"/>
      <c r="D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3:29" x14ac:dyDescent="0.25">
      <c r="C97" s="1"/>
      <c r="D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3:29" x14ac:dyDescent="0.25">
      <c r="C98" s="1"/>
      <c r="D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3:29" x14ac:dyDescent="0.25">
      <c r="C99" s="1"/>
      <c r="D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3:29" x14ac:dyDescent="0.25">
      <c r="C100" s="1"/>
      <c r="D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3:29" x14ac:dyDescent="0.25">
      <c r="C101" s="1"/>
      <c r="D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3:29" x14ac:dyDescent="0.25">
      <c r="C102" s="1"/>
      <c r="D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3:29" x14ac:dyDescent="0.25">
      <c r="C103" s="1"/>
      <c r="D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3:29" x14ac:dyDescent="0.25">
      <c r="C104" s="1"/>
      <c r="D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3:29" x14ac:dyDescent="0.25">
      <c r="C105" s="1"/>
      <c r="D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3:29" x14ac:dyDescent="0.25">
      <c r="C106" s="1"/>
      <c r="D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3:29" x14ac:dyDescent="0.25">
      <c r="C107" s="1"/>
      <c r="D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3:29" x14ac:dyDescent="0.25">
      <c r="C108" s="1"/>
      <c r="D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3:29" x14ac:dyDescent="0.25">
      <c r="C109" s="1"/>
      <c r="D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3:29" x14ac:dyDescent="0.25">
      <c r="C110" s="1"/>
      <c r="D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3:29" x14ac:dyDescent="0.25">
      <c r="C111" s="1"/>
      <c r="D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3:29" x14ac:dyDescent="0.25">
      <c r="C112" s="1"/>
      <c r="D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3:29" x14ac:dyDescent="0.25">
      <c r="C113" s="1"/>
      <c r="D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3:29" x14ac:dyDescent="0.25">
      <c r="C114" s="1"/>
      <c r="D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3:29" x14ac:dyDescent="0.25">
      <c r="C115" s="1"/>
      <c r="D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3:29" x14ac:dyDescent="0.25">
      <c r="C116" s="1"/>
      <c r="D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3:29" x14ac:dyDescent="0.25">
      <c r="C117" s="1"/>
      <c r="D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3:29" x14ac:dyDescent="0.25">
      <c r="C118" s="1"/>
      <c r="D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3:29" x14ac:dyDescent="0.25">
      <c r="C119" s="1"/>
      <c r="D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3:29" x14ac:dyDescent="0.25">
      <c r="C120" s="1"/>
      <c r="D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3:29" x14ac:dyDescent="0.25">
      <c r="C121" s="1"/>
      <c r="D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3:29" x14ac:dyDescent="0.25">
      <c r="C122" s="1"/>
      <c r="D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3:29" x14ac:dyDescent="0.25">
      <c r="C123" s="1"/>
      <c r="D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3:29" x14ac:dyDescent="0.25">
      <c r="C124" s="1"/>
      <c r="D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3:29" x14ac:dyDescent="0.25">
      <c r="C125" s="1"/>
      <c r="D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3:29" x14ac:dyDescent="0.25">
      <c r="C126" s="1"/>
      <c r="D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3:29" x14ac:dyDescent="0.25">
      <c r="C127" s="1"/>
      <c r="D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3:29" x14ac:dyDescent="0.25">
      <c r="C128" s="1"/>
      <c r="D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3:29" x14ac:dyDescent="0.25">
      <c r="C129" s="1"/>
      <c r="D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3:29" x14ac:dyDescent="0.25">
      <c r="C130" s="1"/>
      <c r="D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3:29" x14ac:dyDescent="0.25">
      <c r="C131" s="1"/>
      <c r="D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3:29" x14ac:dyDescent="0.25">
      <c r="C132" s="1"/>
      <c r="D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3:29" x14ac:dyDescent="0.25">
      <c r="C133" s="1"/>
      <c r="D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3:29" x14ac:dyDescent="0.25">
      <c r="C134" s="1"/>
      <c r="D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3:29" x14ac:dyDescent="0.25">
      <c r="C135" s="1"/>
      <c r="D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3:29" x14ac:dyDescent="0.25">
      <c r="C136" s="1"/>
      <c r="D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3:29" x14ac:dyDescent="0.25">
      <c r="C137" s="1"/>
      <c r="D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3:29" x14ac:dyDescent="0.25">
      <c r="C138" s="1"/>
      <c r="D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3:29" x14ac:dyDescent="0.25">
      <c r="C139" s="1"/>
      <c r="D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3:29" x14ac:dyDescent="0.25">
      <c r="C140" s="1"/>
      <c r="D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3:29" x14ac:dyDescent="0.25">
      <c r="C141" s="1"/>
      <c r="D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3:29" x14ac:dyDescent="0.25">
      <c r="C142" s="1"/>
      <c r="D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3:29" x14ac:dyDescent="0.25">
      <c r="C143" s="1"/>
      <c r="D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3:29" x14ac:dyDescent="0.25">
      <c r="C144" s="1"/>
      <c r="D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3:29" x14ac:dyDescent="0.25">
      <c r="C145" s="1"/>
      <c r="D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3:29" x14ac:dyDescent="0.25">
      <c r="C146" s="1"/>
      <c r="D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3:29" x14ac:dyDescent="0.25">
      <c r="C147" s="1"/>
      <c r="D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3:29" x14ac:dyDescent="0.25">
      <c r="C148" s="1"/>
      <c r="D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3:29" x14ac:dyDescent="0.25">
      <c r="C149" s="1"/>
      <c r="D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3:29" x14ac:dyDescent="0.25">
      <c r="C150" s="1"/>
      <c r="D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3:29" x14ac:dyDescent="0.25">
      <c r="C151" s="1"/>
      <c r="D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3:29" x14ac:dyDescent="0.25">
      <c r="C152" s="1"/>
      <c r="D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3:29" x14ac:dyDescent="0.25">
      <c r="C153" s="1"/>
      <c r="D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3:29" x14ac:dyDescent="0.25">
      <c r="C154" s="1"/>
      <c r="D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3:29" x14ac:dyDescent="0.25">
      <c r="C155" s="1"/>
      <c r="D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3:29" x14ac:dyDescent="0.25">
      <c r="C156" s="1"/>
      <c r="D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3:29" x14ac:dyDescent="0.25">
      <c r="C157" s="1"/>
      <c r="D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3:29" x14ac:dyDescent="0.25">
      <c r="C158" s="1"/>
      <c r="D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3:29" x14ac:dyDescent="0.25">
      <c r="C159" s="1"/>
      <c r="D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3:29" x14ac:dyDescent="0.25">
      <c r="C160" s="1"/>
      <c r="D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3:29" x14ac:dyDescent="0.25">
      <c r="C161" s="1"/>
      <c r="D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3:29" x14ac:dyDescent="0.25">
      <c r="C162" s="1"/>
      <c r="D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3:29" x14ac:dyDescent="0.25">
      <c r="C163" s="1"/>
      <c r="D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3:29" x14ac:dyDescent="0.25">
      <c r="C164" s="1"/>
      <c r="D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3:29" x14ac:dyDescent="0.25">
      <c r="C165" s="1"/>
      <c r="D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3:29" x14ac:dyDescent="0.25">
      <c r="C166" s="1"/>
      <c r="D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3:29" x14ac:dyDescent="0.25">
      <c r="C167" s="1"/>
      <c r="D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3:29" x14ac:dyDescent="0.25">
      <c r="C168" s="1"/>
      <c r="D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3:29" x14ac:dyDescent="0.25">
      <c r="C169" s="1"/>
      <c r="D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3:29" x14ac:dyDescent="0.25">
      <c r="C170" s="1"/>
      <c r="D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3:29" x14ac:dyDescent="0.25">
      <c r="C171" s="1"/>
      <c r="D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3:29" x14ac:dyDescent="0.25">
      <c r="C172" s="1"/>
      <c r="D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3:29" x14ac:dyDescent="0.25">
      <c r="C173" s="1"/>
      <c r="D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3:29" x14ac:dyDescent="0.25">
      <c r="C174" s="1"/>
      <c r="D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3:29" x14ac:dyDescent="0.25">
      <c r="C175" s="1"/>
      <c r="D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3:29" x14ac:dyDescent="0.25">
      <c r="C176" s="1"/>
      <c r="D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3:29" x14ac:dyDescent="0.25">
      <c r="C177" s="1"/>
      <c r="D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3:29" x14ac:dyDescent="0.25">
      <c r="C178" s="1"/>
      <c r="D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3:29" x14ac:dyDescent="0.25">
      <c r="C179" s="1"/>
      <c r="D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3:29" x14ac:dyDescent="0.25">
      <c r="C180" s="1"/>
      <c r="D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3:29" x14ac:dyDescent="0.25">
      <c r="C181" s="1"/>
      <c r="D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3:29" x14ac:dyDescent="0.25">
      <c r="C182" s="1"/>
      <c r="D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3:29" x14ac:dyDescent="0.25">
      <c r="C183" s="1"/>
      <c r="D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3:29" x14ac:dyDescent="0.25">
      <c r="C184" s="1"/>
      <c r="D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3:29" x14ac:dyDescent="0.25">
      <c r="C185" s="1"/>
      <c r="D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3:29" x14ac:dyDescent="0.25">
      <c r="C186" s="1"/>
      <c r="D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3:29" x14ac:dyDescent="0.25">
      <c r="C187" s="1"/>
      <c r="D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3:29" x14ac:dyDescent="0.25">
      <c r="C188" s="1"/>
      <c r="D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3:29" x14ac:dyDescent="0.25">
      <c r="C189" s="1"/>
      <c r="D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3:29" x14ac:dyDescent="0.25">
      <c r="C190" s="1"/>
      <c r="D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3:29" x14ac:dyDescent="0.25">
      <c r="C191" s="1"/>
      <c r="D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3:29" x14ac:dyDescent="0.25">
      <c r="C192" s="1"/>
      <c r="D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3:29" x14ac:dyDescent="0.25">
      <c r="C193" s="1"/>
      <c r="D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3:29" x14ac:dyDescent="0.25">
      <c r="C194" s="1"/>
      <c r="D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3:29" x14ac:dyDescent="0.25">
      <c r="C195" s="1"/>
      <c r="D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3:29" x14ac:dyDescent="0.25">
      <c r="C196" s="1"/>
      <c r="D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3:29" x14ac:dyDescent="0.25">
      <c r="C197" s="1"/>
      <c r="D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3:29" x14ac:dyDescent="0.25">
      <c r="C198" s="1"/>
      <c r="D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3:29" x14ac:dyDescent="0.25">
      <c r="C199" s="1"/>
      <c r="D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3:29" x14ac:dyDescent="0.25">
      <c r="C200" s="1"/>
      <c r="D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3:29" x14ac:dyDescent="0.25">
      <c r="C201" s="1"/>
      <c r="D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3:29" x14ac:dyDescent="0.25">
      <c r="C202" s="1"/>
      <c r="D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3:29" x14ac:dyDescent="0.25">
      <c r="C203" s="1"/>
      <c r="D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3:29" x14ac:dyDescent="0.25">
      <c r="C204" s="1"/>
      <c r="D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3:29" x14ac:dyDescent="0.25">
      <c r="C205" s="1"/>
      <c r="D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3:29" x14ac:dyDescent="0.25">
      <c r="C206" s="1"/>
      <c r="D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3:29" x14ac:dyDescent="0.25">
      <c r="C207" s="1"/>
      <c r="D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3:29" x14ac:dyDescent="0.25">
      <c r="C208" s="1"/>
      <c r="D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3:29" x14ac:dyDescent="0.25">
      <c r="C209" s="1"/>
      <c r="D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3:29" x14ac:dyDescent="0.25">
      <c r="C210" s="1"/>
      <c r="D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3:29" x14ac:dyDescent="0.25">
      <c r="C211" s="1"/>
      <c r="D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3:29" x14ac:dyDescent="0.25">
      <c r="C212" s="1"/>
      <c r="D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3:29" x14ac:dyDescent="0.25">
      <c r="C213" s="1"/>
      <c r="D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3:29" x14ac:dyDescent="0.25">
      <c r="C214" s="1"/>
      <c r="D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3:29" x14ac:dyDescent="0.25">
      <c r="C215" s="1"/>
      <c r="D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3:29" x14ac:dyDescent="0.25">
      <c r="C216" s="1"/>
      <c r="D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3:29" x14ac:dyDescent="0.25">
      <c r="C217" s="1"/>
      <c r="D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3:29" x14ac:dyDescent="0.25">
      <c r="C218" s="1"/>
      <c r="D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3:29" x14ac:dyDescent="0.25">
      <c r="C219" s="1"/>
      <c r="D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3:29" x14ac:dyDescent="0.25">
      <c r="C220" s="1"/>
      <c r="D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3:29" x14ac:dyDescent="0.25">
      <c r="C221" s="1"/>
      <c r="D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3:29" x14ac:dyDescent="0.25">
      <c r="C222" s="1"/>
      <c r="D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3:29" x14ac:dyDescent="0.25">
      <c r="C223" s="1"/>
      <c r="D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3:29" x14ac:dyDescent="0.25">
      <c r="C224" s="1"/>
      <c r="D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3:29" x14ac:dyDescent="0.25">
      <c r="C225" s="1"/>
      <c r="D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3:29" x14ac:dyDescent="0.25">
      <c r="C226" s="1"/>
      <c r="D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3:29" x14ac:dyDescent="0.25">
      <c r="C227" s="1"/>
      <c r="D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3:29" x14ac:dyDescent="0.25">
      <c r="C228" s="1"/>
      <c r="D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3:29" x14ac:dyDescent="0.25">
      <c r="C229" s="1"/>
      <c r="D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3:29" x14ac:dyDescent="0.25">
      <c r="C230" s="1"/>
      <c r="D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3:29" x14ac:dyDescent="0.25">
      <c r="C231" s="1"/>
      <c r="D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3:29" x14ac:dyDescent="0.25">
      <c r="C232" s="1"/>
      <c r="D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3:29" x14ac:dyDescent="0.25">
      <c r="C233" s="1"/>
      <c r="D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3:29" x14ac:dyDescent="0.25">
      <c r="C234" s="1"/>
      <c r="D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3:29" x14ac:dyDescent="0.25">
      <c r="C235" s="1"/>
      <c r="D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3:29" x14ac:dyDescent="0.25">
      <c r="C236" s="1"/>
      <c r="D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3:29" x14ac:dyDescent="0.25">
      <c r="C237" s="1"/>
      <c r="D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3:29" x14ac:dyDescent="0.25">
      <c r="C238" s="1"/>
      <c r="D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3:29" x14ac:dyDescent="0.25">
      <c r="C239" s="1"/>
      <c r="D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3:29" x14ac:dyDescent="0.25">
      <c r="C240" s="1"/>
      <c r="D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3:29" x14ac:dyDescent="0.25">
      <c r="C241" s="1"/>
      <c r="D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3:29" x14ac:dyDescent="0.25">
      <c r="C242" s="1"/>
      <c r="D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3:29" x14ac:dyDescent="0.25">
      <c r="C243" s="1"/>
      <c r="D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3:29" x14ac:dyDescent="0.25">
      <c r="C244" s="1"/>
      <c r="D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3:29" x14ac:dyDescent="0.25">
      <c r="C245" s="1"/>
      <c r="D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3:29" x14ac:dyDescent="0.25">
      <c r="C246" s="1"/>
      <c r="D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3:29" x14ac:dyDescent="0.25">
      <c r="C247" s="1"/>
      <c r="D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3:29" x14ac:dyDescent="0.25">
      <c r="C248" s="1"/>
      <c r="D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3:29" x14ac:dyDescent="0.25">
      <c r="C249" s="1"/>
      <c r="D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3:29" x14ac:dyDescent="0.25">
      <c r="C250" s="1"/>
      <c r="D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3:29" x14ac:dyDescent="0.25">
      <c r="C251" s="1"/>
      <c r="D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3:29" x14ac:dyDescent="0.25">
      <c r="C252" s="1"/>
      <c r="D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3:29" x14ac:dyDescent="0.25">
      <c r="C253" s="1"/>
      <c r="D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3:29" x14ac:dyDescent="0.25">
      <c r="C254" s="1"/>
      <c r="D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3:29" x14ac:dyDescent="0.25">
      <c r="C255" s="1"/>
      <c r="D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3:29" x14ac:dyDescent="0.25">
      <c r="C256" s="1"/>
      <c r="D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3:29" x14ac:dyDescent="0.25">
      <c r="C257" s="1"/>
      <c r="D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3:29" x14ac:dyDescent="0.25">
      <c r="C258" s="1"/>
      <c r="D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3:29" x14ac:dyDescent="0.25">
      <c r="C259" s="1"/>
      <c r="D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3:29" x14ac:dyDescent="0.25">
      <c r="C260" s="1"/>
      <c r="D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3:29" x14ac:dyDescent="0.25">
      <c r="C261" s="1"/>
      <c r="D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3:29" x14ac:dyDescent="0.25">
      <c r="C262" s="1"/>
      <c r="D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3:29" x14ac:dyDescent="0.25">
      <c r="C263" s="1"/>
      <c r="D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3:29" x14ac:dyDescent="0.25">
      <c r="C264" s="1"/>
      <c r="D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3:29" x14ac:dyDescent="0.25">
      <c r="C265" s="1"/>
      <c r="D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3:29" x14ac:dyDescent="0.25">
      <c r="C266" s="1"/>
      <c r="D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3:29" x14ac:dyDescent="0.25">
      <c r="C267" s="1"/>
      <c r="D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3:29" x14ac:dyDescent="0.25">
      <c r="C268" s="1"/>
      <c r="D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3:29" x14ac:dyDescent="0.25">
      <c r="C269" s="1"/>
      <c r="D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3:29" x14ac:dyDescent="0.25">
      <c r="C270" s="1"/>
      <c r="D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3:29" x14ac:dyDescent="0.25">
      <c r="C271" s="1"/>
      <c r="D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3:29" x14ac:dyDescent="0.25">
      <c r="C272" s="1"/>
      <c r="D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3:29" x14ac:dyDescent="0.25">
      <c r="C273" s="1"/>
      <c r="D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3:29" x14ac:dyDescent="0.25">
      <c r="C274" s="1"/>
      <c r="D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3:29" x14ac:dyDescent="0.25">
      <c r="C275" s="1"/>
      <c r="D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3:29" x14ac:dyDescent="0.25">
      <c r="C276" s="1"/>
      <c r="D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3:29" x14ac:dyDescent="0.25">
      <c r="C277" s="1"/>
      <c r="D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3:29" x14ac:dyDescent="0.25">
      <c r="C278" s="1"/>
      <c r="D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3:29" x14ac:dyDescent="0.25">
      <c r="C279" s="1"/>
      <c r="D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3:29" x14ac:dyDescent="0.25">
      <c r="C280" s="1"/>
      <c r="D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3:29" x14ac:dyDescent="0.25">
      <c r="C281" s="1"/>
      <c r="D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3:29" x14ac:dyDescent="0.25">
      <c r="C282" s="1"/>
      <c r="D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3:29" x14ac:dyDescent="0.25">
      <c r="C283" s="1"/>
      <c r="D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3:29" x14ac:dyDescent="0.25">
      <c r="C284" s="1"/>
      <c r="D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3:29" x14ac:dyDescent="0.25">
      <c r="C285" s="1"/>
      <c r="D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3:29" x14ac:dyDescent="0.25">
      <c r="C286" s="1"/>
      <c r="D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3:29" x14ac:dyDescent="0.25">
      <c r="C287" s="1"/>
      <c r="D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3:29" x14ac:dyDescent="0.25">
      <c r="C288" s="1"/>
      <c r="D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3:29" x14ac:dyDescent="0.25">
      <c r="C289" s="1"/>
      <c r="D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3:29" x14ac:dyDescent="0.25">
      <c r="C290" s="1"/>
      <c r="D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3:29" x14ac:dyDescent="0.25">
      <c r="C291" s="1"/>
      <c r="D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3:29" x14ac:dyDescent="0.25">
      <c r="C292" s="1"/>
      <c r="D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3:29" x14ac:dyDescent="0.25">
      <c r="C293" s="1"/>
      <c r="D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3:29" x14ac:dyDescent="0.25">
      <c r="C294" s="1"/>
      <c r="D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3:29" x14ac:dyDescent="0.25">
      <c r="C295" s="1"/>
      <c r="D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3:29" x14ac:dyDescent="0.25">
      <c r="C296" s="1"/>
      <c r="D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3:29" x14ac:dyDescent="0.25">
      <c r="C297" s="1"/>
      <c r="D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3:29" x14ac:dyDescent="0.25">
      <c r="C298" s="1"/>
      <c r="D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3:29" x14ac:dyDescent="0.25">
      <c r="C299" s="1"/>
      <c r="D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3:29" x14ac:dyDescent="0.25">
      <c r="C300" s="1"/>
      <c r="D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3:29" x14ac:dyDescent="0.25">
      <c r="C301" s="1"/>
      <c r="D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3:29" x14ac:dyDescent="0.25">
      <c r="C302" s="1"/>
      <c r="D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3:29" x14ac:dyDescent="0.25">
      <c r="C303" s="1"/>
      <c r="D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3:29" x14ac:dyDescent="0.25">
      <c r="C304" s="1"/>
      <c r="D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3:29" x14ac:dyDescent="0.25">
      <c r="C305" s="1"/>
      <c r="D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3:29" x14ac:dyDescent="0.25">
      <c r="C306" s="1"/>
      <c r="D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3:29" x14ac:dyDescent="0.25">
      <c r="C307" s="1"/>
      <c r="D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3:29" x14ac:dyDescent="0.25">
      <c r="C308" s="1"/>
      <c r="D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3:29" x14ac:dyDescent="0.25">
      <c r="C309" s="1"/>
      <c r="D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3:29" x14ac:dyDescent="0.25">
      <c r="C310" s="1"/>
      <c r="D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3:29" x14ac:dyDescent="0.25">
      <c r="C311" s="1"/>
      <c r="D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3:29" x14ac:dyDescent="0.25">
      <c r="C312" s="1"/>
      <c r="D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3:29" x14ac:dyDescent="0.25">
      <c r="C313" s="1"/>
      <c r="D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3:29" x14ac:dyDescent="0.25">
      <c r="C314" s="1"/>
      <c r="D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3:29" x14ac:dyDescent="0.25">
      <c r="C315" s="1"/>
      <c r="D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3:29" x14ac:dyDescent="0.25">
      <c r="C316" s="1"/>
      <c r="D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3:29" x14ac:dyDescent="0.25">
      <c r="C317" s="1"/>
      <c r="D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3:29" x14ac:dyDescent="0.25">
      <c r="C318" s="1"/>
      <c r="D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3:29" x14ac:dyDescent="0.25">
      <c r="C319" s="1"/>
      <c r="D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3:29" x14ac:dyDescent="0.25">
      <c r="C320" s="1"/>
      <c r="D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3:29" x14ac:dyDescent="0.25">
      <c r="C321" s="1"/>
      <c r="D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3:29" x14ac:dyDescent="0.25">
      <c r="C322" s="1"/>
      <c r="D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3:29" x14ac:dyDescent="0.25">
      <c r="C323" s="1"/>
      <c r="D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3:29" x14ac:dyDescent="0.25">
      <c r="C324" s="1"/>
      <c r="D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3:29" x14ac:dyDescent="0.25">
      <c r="C325" s="1"/>
      <c r="D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3:29" x14ac:dyDescent="0.25">
      <c r="C326" s="1"/>
      <c r="D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3:29" x14ac:dyDescent="0.25">
      <c r="C327" s="1"/>
      <c r="D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3:29" x14ac:dyDescent="0.25">
      <c r="C328" s="1"/>
      <c r="D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3:29" x14ac:dyDescent="0.25">
      <c r="C329" s="1"/>
      <c r="D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3:29" x14ac:dyDescent="0.25">
      <c r="C330" s="1"/>
      <c r="D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3:29" x14ac:dyDescent="0.25">
      <c r="C331" s="1"/>
      <c r="D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3:29" x14ac:dyDescent="0.25">
      <c r="C332" s="1"/>
      <c r="D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3:29" x14ac:dyDescent="0.25">
      <c r="C333" s="1"/>
      <c r="D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3:29" x14ac:dyDescent="0.25">
      <c r="C334" s="1"/>
      <c r="D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3:29" x14ac:dyDescent="0.25">
      <c r="C335" s="1"/>
      <c r="D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3:29" x14ac:dyDescent="0.25">
      <c r="C336" s="1"/>
      <c r="D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3:29" x14ac:dyDescent="0.25">
      <c r="C337" s="1"/>
      <c r="D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3:29" x14ac:dyDescent="0.25">
      <c r="C338" s="1"/>
      <c r="D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3:29" x14ac:dyDescent="0.25">
      <c r="C339" s="1"/>
      <c r="D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3:29" x14ac:dyDescent="0.25">
      <c r="C340" s="1"/>
      <c r="D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3:29" x14ac:dyDescent="0.25">
      <c r="C341" s="1"/>
      <c r="D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3:29" x14ac:dyDescent="0.25">
      <c r="C342" s="1"/>
      <c r="D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3:29" x14ac:dyDescent="0.25">
      <c r="C343" s="1"/>
      <c r="D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3:29" x14ac:dyDescent="0.25">
      <c r="C344" s="1"/>
      <c r="D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3:29" x14ac:dyDescent="0.25">
      <c r="C345" s="1"/>
      <c r="D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3:29" x14ac:dyDescent="0.25">
      <c r="C346" s="1"/>
      <c r="D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3:29" x14ac:dyDescent="0.25">
      <c r="C347" s="1"/>
      <c r="D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3:29" x14ac:dyDescent="0.25">
      <c r="C348" s="1"/>
      <c r="D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3:29" x14ac:dyDescent="0.25">
      <c r="C349" s="1"/>
      <c r="D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3:29" x14ac:dyDescent="0.25">
      <c r="C350" s="1"/>
      <c r="D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3:29" x14ac:dyDescent="0.25">
      <c r="C351" s="1"/>
      <c r="D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3:29" x14ac:dyDescent="0.25">
      <c r="C352" s="1"/>
      <c r="D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3:29" x14ac:dyDescent="0.25">
      <c r="C353" s="1"/>
      <c r="D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3:29" x14ac:dyDescent="0.25">
      <c r="C354" s="1"/>
      <c r="D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3:29" x14ac:dyDescent="0.25">
      <c r="C355" s="1"/>
      <c r="D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3:29" x14ac:dyDescent="0.25">
      <c r="C356" s="1"/>
      <c r="D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3:29" x14ac:dyDescent="0.25">
      <c r="C357" s="1"/>
      <c r="D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3:29" x14ac:dyDescent="0.25">
      <c r="C358" s="1"/>
      <c r="D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3:29" x14ac:dyDescent="0.25">
      <c r="C359" s="1"/>
      <c r="D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3:29" x14ac:dyDescent="0.25">
      <c r="C360" s="1"/>
      <c r="D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3:29" x14ac:dyDescent="0.25">
      <c r="C361" s="1"/>
      <c r="D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3:29" x14ac:dyDescent="0.25">
      <c r="C362" s="1"/>
      <c r="D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3:29" x14ac:dyDescent="0.25">
      <c r="C363" s="1"/>
      <c r="D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3:29" x14ac:dyDescent="0.25">
      <c r="C364" s="1"/>
      <c r="D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3:29" x14ac:dyDescent="0.25">
      <c r="C365" s="1"/>
      <c r="D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3:29" x14ac:dyDescent="0.25">
      <c r="C366" s="1"/>
      <c r="D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3:29" x14ac:dyDescent="0.25">
      <c r="C367" s="1"/>
      <c r="D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3:29" x14ac:dyDescent="0.25">
      <c r="C368" s="1"/>
      <c r="D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3:29" x14ac:dyDescent="0.25">
      <c r="C369" s="1"/>
      <c r="D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3:29" x14ac:dyDescent="0.25">
      <c r="C370" s="1"/>
      <c r="D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3:29" x14ac:dyDescent="0.25">
      <c r="C371" s="1"/>
      <c r="D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3:29" x14ac:dyDescent="0.25">
      <c r="C372" s="1"/>
      <c r="D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3:29" x14ac:dyDescent="0.25">
      <c r="C373" s="1"/>
      <c r="D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3:29" x14ac:dyDescent="0.25">
      <c r="C374" s="1"/>
      <c r="D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3:29" x14ac:dyDescent="0.25">
      <c r="C375" s="1"/>
      <c r="D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3:29" x14ac:dyDescent="0.25">
      <c r="C376" s="1"/>
      <c r="D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3:29" x14ac:dyDescent="0.25">
      <c r="C377" s="1"/>
      <c r="D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3:29" x14ac:dyDescent="0.25">
      <c r="C378" s="1"/>
      <c r="D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3:29" x14ac:dyDescent="0.25">
      <c r="C379" s="1"/>
      <c r="D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3:29" x14ac:dyDescent="0.25">
      <c r="C380" s="1"/>
      <c r="D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3:29" x14ac:dyDescent="0.25">
      <c r="C381" s="1"/>
      <c r="D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3:29" x14ac:dyDescent="0.25">
      <c r="C382" s="1"/>
      <c r="D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3:29" x14ac:dyDescent="0.25">
      <c r="C383" s="1"/>
      <c r="D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3:29" x14ac:dyDescent="0.25">
      <c r="C384" s="1"/>
      <c r="D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3:29" x14ac:dyDescent="0.25">
      <c r="C385" s="1"/>
      <c r="D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3:29" x14ac:dyDescent="0.25">
      <c r="C386" s="1"/>
      <c r="D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3:29" x14ac:dyDescent="0.25">
      <c r="C387" s="1"/>
      <c r="D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3:29" x14ac:dyDescent="0.25">
      <c r="C388" s="1"/>
      <c r="D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3:29" x14ac:dyDescent="0.25">
      <c r="C389" s="1"/>
      <c r="D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3:29" x14ac:dyDescent="0.25">
      <c r="C390" s="1"/>
      <c r="D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3:29" x14ac:dyDescent="0.25">
      <c r="C391" s="1"/>
      <c r="D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3:29" x14ac:dyDescent="0.25">
      <c r="C392" s="1"/>
      <c r="D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3:29" x14ac:dyDescent="0.25">
      <c r="C393" s="1"/>
      <c r="D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3:29" x14ac:dyDescent="0.25">
      <c r="C394" s="1"/>
      <c r="D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3:29" x14ac:dyDescent="0.25">
      <c r="C395" s="1"/>
      <c r="D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3:29" x14ac:dyDescent="0.25">
      <c r="C396" s="1"/>
      <c r="D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3:29" x14ac:dyDescent="0.25">
      <c r="C397" s="1"/>
      <c r="D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3:29" x14ac:dyDescent="0.25">
      <c r="C398" s="1"/>
      <c r="D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3:29" x14ac:dyDescent="0.25">
      <c r="C399" s="1"/>
      <c r="D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3:29" x14ac:dyDescent="0.25">
      <c r="C400" s="1"/>
      <c r="D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3:29" x14ac:dyDescent="0.25">
      <c r="C401" s="1"/>
      <c r="D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3:29" x14ac:dyDescent="0.25">
      <c r="C402" s="1"/>
      <c r="D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3:29" x14ac:dyDescent="0.25">
      <c r="C403" s="1"/>
      <c r="D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3:29" x14ac:dyDescent="0.25">
      <c r="C404" s="1"/>
      <c r="D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3:29" x14ac:dyDescent="0.25">
      <c r="C405" s="1"/>
      <c r="D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3:29" x14ac:dyDescent="0.25">
      <c r="C406" s="1"/>
      <c r="D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3:29" x14ac:dyDescent="0.25">
      <c r="C407" s="1"/>
      <c r="D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3:29" x14ac:dyDescent="0.25">
      <c r="C408" s="1"/>
      <c r="D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3:29" x14ac:dyDescent="0.25">
      <c r="C409" s="1"/>
      <c r="D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3:29" x14ac:dyDescent="0.25">
      <c r="C410" s="1"/>
      <c r="D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3:29" x14ac:dyDescent="0.25">
      <c r="C411" s="1"/>
      <c r="D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3:29" x14ac:dyDescent="0.25">
      <c r="C412" s="1"/>
      <c r="D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3:29" x14ac:dyDescent="0.25">
      <c r="C413" s="1"/>
      <c r="D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3:29" x14ac:dyDescent="0.25">
      <c r="C414" s="1"/>
      <c r="D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3:29" x14ac:dyDescent="0.25">
      <c r="C415" s="1"/>
      <c r="D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3:29" x14ac:dyDescent="0.25">
      <c r="C416" s="1"/>
      <c r="D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3:29" x14ac:dyDescent="0.25">
      <c r="C417" s="1"/>
      <c r="D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3:29" x14ac:dyDescent="0.25">
      <c r="C418" s="1"/>
      <c r="D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3:29" x14ac:dyDescent="0.25">
      <c r="C419" s="1"/>
      <c r="D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3:29" x14ac:dyDescent="0.25">
      <c r="C420" s="1"/>
      <c r="D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3:29" x14ac:dyDescent="0.25">
      <c r="C421" s="1"/>
      <c r="D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3:29" x14ac:dyDescent="0.25">
      <c r="C422" s="1"/>
      <c r="D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3:29" x14ac:dyDescent="0.25">
      <c r="C423" s="1"/>
      <c r="D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3:29" x14ac:dyDescent="0.25">
      <c r="C424" s="1"/>
      <c r="D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3:29" x14ac:dyDescent="0.25">
      <c r="C425" s="1"/>
      <c r="D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3:29" x14ac:dyDescent="0.25">
      <c r="C426" s="1"/>
      <c r="D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3:29" x14ac:dyDescent="0.25">
      <c r="C427" s="1"/>
      <c r="D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3:29" x14ac:dyDescent="0.25">
      <c r="C428" s="1"/>
      <c r="D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3:29" x14ac:dyDescent="0.25">
      <c r="C429" s="1"/>
      <c r="D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3:29" x14ac:dyDescent="0.25">
      <c r="C430" s="1"/>
      <c r="D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3:29" x14ac:dyDescent="0.25">
      <c r="C431" s="1"/>
      <c r="D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3:29" x14ac:dyDescent="0.25">
      <c r="C432" s="1"/>
      <c r="D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3:29" x14ac:dyDescent="0.25">
      <c r="C433" s="1"/>
      <c r="D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3:29" x14ac:dyDescent="0.25">
      <c r="C434" s="1"/>
      <c r="D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3:29" x14ac:dyDescent="0.25">
      <c r="C435" s="1"/>
      <c r="D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3:29" x14ac:dyDescent="0.25">
      <c r="C436" s="1"/>
      <c r="D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3:29" x14ac:dyDescent="0.25">
      <c r="C437" s="1"/>
      <c r="D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3:29" x14ac:dyDescent="0.25">
      <c r="C438" s="1"/>
      <c r="D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3:29" x14ac:dyDescent="0.25">
      <c r="C439" s="1"/>
      <c r="D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3:29" x14ac:dyDescent="0.25">
      <c r="C440" s="1"/>
      <c r="D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3:29" x14ac:dyDescent="0.25">
      <c r="C441" s="1"/>
      <c r="D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3:29" x14ac:dyDescent="0.25">
      <c r="C442" s="1"/>
      <c r="D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3:29" x14ac:dyDescent="0.25">
      <c r="C443" s="1"/>
      <c r="D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3:29" x14ac:dyDescent="0.25">
      <c r="C444" s="1"/>
      <c r="D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3:29" x14ac:dyDescent="0.25">
      <c r="C445" s="1"/>
      <c r="D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3:29" x14ac:dyDescent="0.25">
      <c r="C446" s="1"/>
      <c r="D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3:29" x14ac:dyDescent="0.25">
      <c r="C447" s="1"/>
      <c r="D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3:29" x14ac:dyDescent="0.25">
      <c r="C448" s="1"/>
      <c r="D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3:29" x14ac:dyDescent="0.25">
      <c r="C449" s="1"/>
      <c r="D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3:29" x14ac:dyDescent="0.25">
      <c r="C450" s="1"/>
      <c r="D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3:29" x14ac:dyDescent="0.25">
      <c r="C451" s="1"/>
      <c r="D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3:29" x14ac:dyDescent="0.25">
      <c r="C452" s="1"/>
      <c r="D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3:29" x14ac:dyDescent="0.25">
      <c r="C453" s="1"/>
      <c r="D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3:29" x14ac:dyDescent="0.25">
      <c r="C454" s="1"/>
      <c r="D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3:29" x14ac:dyDescent="0.25">
      <c r="C455" s="1"/>
      <c r="D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3:29" x14ac:dyDescent="0.25">
      <c r="C456" s="1"/>
      <c r="D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3:29" x14ac:dyDescent="0.25">
      <c r="C457" s="1"/>
      <c r="D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3:29" x14ac:dyDescent="0.25">
      <c r="C458" s="1"/>
      <c r="D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3:29" x14ac:dyDescent="0.25">
      <c r="C459" s="1"/>
      <c r="D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3:29" x14ac:dyDescent="0.25">
      <c r="C460" s="1"/>
      <c r="D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3:29" x14ac:dyDescent="0.25">
      <c r="C461" s="1"/>
      <c r="D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3:29" x14ac:dyDescent="0.25">
      <c r="C462" s="1"/>
      <c r="D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3:29" x14ac:dyDescent="0.25">
      <c r="C463" s="1"/>
      <c r="D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3:29" x14ac:dyDescent="0.25">
      <c r="C464" s="1"/>
      <c r="D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3:29" x14ac:dyDescent="0.25">
      <c r="C465" s="1"/>
      <c r="D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3:29" x14ac:dyDescent="0.25">
      <c r="C466" s="1"/>
      <c r="D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3:29" x14ac:dyDescent="0.25">
      <c r="C467" s="1"/>
      <c r="D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3:29" x14ac:dyDescent="0.25">
      <c r="C468" s="1"/>
      <c r="D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3:29" x14ac:dyDescent="0.25">
      <c r="C469" s="1"/>
      <c r="D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3:29" x14ac:dyDescent="0.25">
      <c r="C470" s="1"/>
      <c r="D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3:29" x14ac:dyDescent="0.25">
      <c r="C471" s="1"/>
      <c r="D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3:29" x14ac:dyDescent="0.25">
      <c r="C472" s="1"/>
      <c r="D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3:29" x14ac:dyDescent="0.25">
      <c r="C473" s="1"/>
      <c r="D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3:29" x14ac:dyDescent="0.25">
      <c r="C474" s="1"/>
      <c r="D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3:29" x14ac:dyDescent="0.25">
      <c r="C475" s="1"/>
      <c r="D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3:29" x14ac:dyDescent="0.25">
      <c r="C476" s="1"/>
      <c r="D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3:29" x14ac:dyDescent="0.25">
      <c r="C477" s="1"/>
      <c r="D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3:29" x14ac:dyDescent="0.25">
      <c r="C478" s="1"/>
      <c r="D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3:29" x14ac:dyDescent="0.25">
      <c r="C479" s="1"/>
      <c r="D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3:29" x14ac:dyDescent="0.25">
      <c r="C480" s="1"/>
      <c r="D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3:29" x14ac:dyDescent="0.25">
      <c r="C481" s="1"/>
      <c r="D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3:29" x14ac:dyDescent="0.25">
      <c r="C482" s="1"/>
      <c r="D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3:29" x14ac:dyDescent="0.25">
      <c r="C483" s="1"/>
      <c r="D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3:29" x14ac:dyDescent="0.25">
      <c r="C484" s="1"/>
      <c r="D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3:29" x14ac:dyDescent="0.25">
      <c r="C485" s="1"/>
      <c r="D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3:29" x14ac:dyDescent="0.25">
      <c r="C486" s="1"/>
      <c r="D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3:29" x14ac:dyDescent="0.25">
      <c r="C487" s="1"/>
      <c r="D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3:29" x14ac:dyDescent="0.25">
      <c r="C488" s="1"/>
      <c r="D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3:29" x14ac:dyDescent="0.25">
      <c r="C489" s="1"/>
      <c r="D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3:29" x14ac:dyDescent="0.25">
      <c r="C490" s="1"/>
      <c r="D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3:29" x14ac:dyDescent="0.25">
      <c r="C491" s="1"/>
      <c r="D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3:29" x14ac:dyDescent="0.25">
      <c r="C492" s="1"/>
      <c r="D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3:29" x14ac:dyDescent="0.25">
      <c r="C493" s="1"/>
      <c r="D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3:29" x14ac:dyDescent="0.25">
      <c r="C494" s="1"/>
      <c r="D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3:29" x14ac:dyDescent="0.25">
      <c r="C495" s="1"/>
      <c r="D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3:29" x14ac:dyDescent="0.25">
      <c r="C496" s="1"/>
      <c r="D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3:29" x14ac:dyDescent="0.25">
      <c r="C497" s="1"/>
      <c r="D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3:29" x14ac:dyDescent="0.25">
      <c r="C498" s="1"/>
      <c r="D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3:29" x14ac:dyDescent="0.25">
      <c r="C499" s="1"/>
      <c r="D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3:29" x14ac:dyDescent="0.25">
      <c r="C500" s="1"/>
      <c r="D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3:29" x14ac:dyDescent="0.25">
      <c r="C501" s="1"/>
      <c r="D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3:29" x14ac:dyDescent="0.25">
      <c r="C502" s="1"/>
      <c r="D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3:29" x14ac:dyDescent="0.25">
      <c r="C503" s="1"/>
      <c r="D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3:29" x14ac:dyDescent="0.25">
      <c r="C504" s="1"/>
      <c r="D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3:29" x14ac:dyDescent="0.25">
      <c r="C505" s="1"/>
      <c r="D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3:29" x14ac:dyDescent="0.25">
      <c r="C506" s="1"/>
      <c r="D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3:29" x14ac:dyDescent="0.25">
      <c r="C507" s="1"/>
      <c r="D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3:29" x14ac:dyDescent="0.25">
      <c r="C508" s="1"/>
      <c r="D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3:29" x14ac:dyDescent="0.25">
      <c r="C509" s="1"/>
      <c r="D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3:29" x14ac:dyDescent="0.25">
      <c r="C510" s="1"/>
      <c r="D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3:29" x14ac:dyDescent="0.25">
      <c r="C511" s="1"/>
      <c r="D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3:29" x14ac:dyDescent="0.25">
      <c r="C512" s="1"/>
      <c r="D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3:29" x14ac:dyDescent="0.25">
      <c r="C513" s="1"/>
      <c r="D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3:29" x14ac:dyDescent="0.25">
      <c r="C514" s="1"/>
      <c r="D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3:29" x14ac:dyDescent="0.25">
      <c r="C515" s="1"/>
      <c r="D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3:29" x14ac:dyDescent="0.25">
      <c r="C516" s="1"/>
      <c r="D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3:29" x14ac:dyDescent="0.25">
      <c r="C517" s="1"/>
      <c r="D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3:29" x14ac:dyDescent="0.25">
      <c r="C518" s="1"/>
      <c r="D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3:29" x14ac:dyDescent="0.25">
      <c r="C519" s="1"/>
      <c r="D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3:29" x14ac:dyDescent="0.25">
      <c r="C520" s="1"/>
      <c r="D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3:29" x14ac:dyDescent="0.25">
      <c r="C521" s="1"/>
      <c r="D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3:29" x14ac:dyDescent="0.25">
      <c r="C522" s="1"/>
      <c r="D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3:29" x14ac:dyDescent="0.25">
      <c r="C523" s="1"/>
      <c r="D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3:29" x14ac:dyDescent="0.25">
      <c r="C524" s="1"/>
      <c r="D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3:29" x14ac:dyDescent="0.25">
      <c r="C525" s="1"/>
      <c r="D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3:29" x14ac:dyDescent="0.25">
      <c r="C526" s="1"/>
      <c r="D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3:29" x14ac:dyDescent="0.25">
      <c r="C527" s="1"/>
      <c r="D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3:29" x14ac:dyDescent="0.25">
      <c r="C528" s="1"/>
      <c r="D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3:29" x14ac:dyDescent="0.25">
      <c r="C529" s="1"/>
      <c r="D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3:29" x14ac:dyDescent="0.25">
      <c r="C530" s="1"/>
      <c r="D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3:29" x14ac:dyDescent="0.25">
      <c r="C531" s="1"/>
      <c r="D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3:29" x14ac:dyDescent="0.25">
      <c r="C532" s="1"/>
      <c r="D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3:29" x14ac:dyDescent="0.25">
      <c r="C533" s="1"/>
      <c r="D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3:29" x14ac:dyDescent="0.25">
      <c r="C534" s="1"/>
      <c r="D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3:29" x14ac:dyDescent="0.25">
      <c r="C535" s="1"/>
      <c r="D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3:29" x14ac:dyDescent="0.25">
      <c r="C536" s="1"/>
      <c r="D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3:29" x14ac:dyDescent="0.25">
      <c r="C537" s="1"/>
      <c r="D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3:29" x14ac:dyDescent="0.25">
      <c r="C538" s="1"/>
      <c r="D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3:29" x14ac:dyDescent="0.25">
      <c r="C539" s="1"/>
      <c r="D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3:29" x14ac:dyDescent="0.25">
      <c r="C540" s="1"/>
      <c r="D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3:29" x14ac:dyDescent="0.25">
      <c r="C541" s="1"/>
      <c r="D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3:29" x14ac:dyDescent="0.25">
      <c r="C542" s="1"/>
      <c r="D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3:29" x14ac:dyDescent="0.25">
      <c r="C543" s="1"/>
      <c r="D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3:29" x14ac:dyDescent="0.25">
      <c r="C544" s="1"/>
      <c r="D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3:29" x14ac:dyDescent="0.25">
      <c r="C545" s="1"/>
      <c r="D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3:29" x14ac:dyDescent="0.25">
      <c r="C546" s="1"/>
      <c r="D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3:29" x14ac:dyDescent="0.25">
      <c r="C547" s="1"/>
      <c r="D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3:29" x14ac:dyDescent="0.25">
      <c r="C548" s="1"/>
      <c r="D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3:29" x14ac:dyDescent="0.25">
      <c r="C549" s="1"/>
      <c r="D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3:29" x14ac:dyDescent="0.25">
      <c r="C550" s="1"/>
      <c r="D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3:29" x14ac:dyDescent="0.25">
      <c r="C551" s="1"/>
      <c r="D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3:29" x14ac:dyDescent="0.25">
      <c r="C552" s="1"/>
      <c r="D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3:29" x14ac:dyDescent="0.25">
      <c r="C553" s="1"/>
      <c r="D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3:29" x14ac:dyDescent="0.25">
      <c r="C554" s="1"/>
      <c r="D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3:29" x14ac:dyDescent="0.25">
      <c r="C555" s="1"/>
      <c r="D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3:29" x14ac:dyDescent="0.25">
      <c r="C556" s="1"/>
      <c r="D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3:29" x14ac:dyDescent="0.25">
      <c r="C557" s="1"/>
      <c r="D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3:29" x14ac:dyDescent="0.25">
      <c r="C558" s="1"/>
      <c r="D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3:29" x14ac:dyDescent="0.25">
      <c r="C559" s="1"/>
      <c r="D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3:29" x14ac:dyDescent="0.25">
      <c r="C560" s="1"/>
      <c r="D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3:29" x14ac:dyDescent="0.25">
      <c r="C561" s="1"/>
      <c r="D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3:29" x14ac:dyDescent="0.25">
      <c r="C562" s="1"/>
      <c r="D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3:29" x14ac:dyDescent="0.25">
      <c r="C563" s="1"/>
      <c r="D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3:29" x14ac:dyDescent="0.25">
      <c r="C564" s="1"/>
      <c r="D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3:29" x14ac:dyDescent="0.25">
      <c r="C565" s="1"/>
      <c r="D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3:29" x14ac:dyDescent="0.25">
      <c r="C566" s="1"/>
      <c r="D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3:29" x14ac:dyDescent="0.25">
      <c r="C567" s="1"/>
      <c r="D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3:29" x14ac:dyDescent="0.25">
      <c r="C568" s="1"/>
      <c r="D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3:29" x14ac:dyDescent="0.25">
      <c r="C569" s="1"/>
      <c r="D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3:29" x14ac:dyDescent="0.25">
      <c r="C570" s="1"/>
      <c r="D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3:29" x14ac:dyDescent="0.25">
      <c r="C571" s="1"/>
      <c r="D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3:29" x14ac:dyDescent="0.25">
      <c r="C572" s="1"/>
      <c r="D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3:29" x14ac:dyDescent="0.25">
      <c r="C573" s="1"/>
      <c r="D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3:29" x14ac:dyDescent="0.25">
      <c r="C574" s="1"/>
      <c r="D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3:29" x14ac:dyDescent="0.25">
      <c r="C575" s="1"/>
      <c r="D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3:29" x14ac:dyDescent="0.25">
      <c r="C576" s="1"/>
      <c r="D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3:29" x14ac:dyDescent="0.25">
      <c r="C577" s="1"/>
      <c r="D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3:29" x14ac:dyDescent="0.25">
      <c r="C578" s="1"/>
      <c r="D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3:29" x14ac:dyDescent="0.25">
      <c r="C579" s="1"/>
      <c r="D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3:29" x14ac:dyDescent="0.25">
      <c r="C580" s="1"/>
      <c r="D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3:29" x14ac:dyDescent="0.25">
      <c r="C581" s="1"/>
      <c r="D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3:29" x14ac:dyDescent="0.25">
      <c r="C582" s="1"/>
      <c r="D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3:29" x14ac:dyDescent="0.25">
      <c r="C583" s="1"/>
      <c r="D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3:29" x14ac:dyDescent="0.25">
      <c r="C584" s="1"/>
      <c r="D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3:29" x14ac:dyDescent="0.25">
      <c r="C585" s="1"/>
      <c r="D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3:29" x14ac:dyDescent="0.25">
      <c r="C586" s="1"/>
      <c r="D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3:29" x14ac:dyDescent="0.25">
      <c r="C587" s="1"/>
      <c r="D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3:29" x14ac:dyDescent="0.25">
      <c r="C588" s="1"/>
      <c r="D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3:29" x14ac:dyDescent="0.25">
      <c r="C589" s="1"/>
      <c r="D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3:29" x14ac:dyDescent="0.25">
      <c r="C590" s="1"/>
      <c r="D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3:29" x14ac:dyDescent="0.25">
      <c r="C591" s="1"/>
      <c r="D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3:29" x14ac:dyDescent="0.25">
      <c r="C592" s="1"/>
      <c r="D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3:29" x14ac:dyDescent="0.25">
      <c r="C593" s="1"/>
      <c r="D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3:29" x14ac:dyDescent="0.25">
      <c r="C594" s="1"/>
      <c r="D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3:29" x14ac:dyDescent="0.25">
      <c r="C595" s="1"/>
      <c r="D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3:29" x14ac:dyDescent="0.25">
      <c r="C596" s="1"/>
      <c r="D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3:29" x14ac:dyDescent="0.25">
      <c r="C597" s="1"/>
      <c r="D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3:29" x14ac:dyDescent="0.25">
      <c r="C598" s="1"/>
      <c r="D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3:29" x14ac:dyDescent="0.25">
      <c r="C599" s="1"/>
      <c r="D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3:29" x14ac:dyDescent="0.25">
      <c r="C600" s="1"/>
      <c r="D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3:29" x14ac:dyDescent="0.25">
      <c r="C601" s="1"/>
      <c r="D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3:29" x14ac:dyDescent="0.25">
      <c r="C602" s="1"/>
      <c r="D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3:29" x14ac:dyDescent="0.25">
      <c r="C603" s="1"/>
      <c r="D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3:29" x14ac:dyDescent="0.25">
      <c r="C604" s="1"/>
      <c r="D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3:29" x14ac:dyDescent="0.25">
      <c r="C605" s="1"/>
      <c r="D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3:29" x14ac:dyDescent="0.25">
      <c r="C606" s="1"/>
      <c r="D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3:29" x14ac:dyDescent="0.25">
      <c r="C607" s="1"/>
      <c r="D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3:29" x14ac:dyDescent="0.25">
      <c r="C608" s="1"/>
      <c r="D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3:29" x14ac:dyDescent="0.25">
      <c r="C609" s="1"/>
      <c r="D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3:29" x14ac:dyDescent="0.25">
      <c r="C610" s="1"/>
      <c r="D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3:29" x14ac:dyDescent="0.25">
      <c r="C611" s="1"/>
      <c r="D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3:29" x14ac:dyDescent="0.25">
      <c r="C612" s="1"/>
      <c r="D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3:29" x14ac:dyDescent="0.25">
      <c r="C613" s="1"/>
      <c r="D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3:29" x14ac:dyDescent="0.25">
      <c r="C614" s="1"/>
      <c r="D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3:29" x14ac:dyDescent="0.25">
      <c r="C615" s="1"/>
      <c r="D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3:29" x14ac:dyDescent="0.25">
      <c r="C616" s="1"/>
      <c r="D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3:29" x14ac:dyDescent="0.25">
      <c r="C617" s="1"/>
      <c r="D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3:29" x14ac:dyDescent="0.25">
      <c r="C618" s="1"/>
      <c r="D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3:29" x14ac:dyDescent="0.25">
      <c r="C619" s="1"/>
      <c r="D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3:29" x14ac:dyDescent="0.25">
      <c r="C620" s="1"/>
      <c r="D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3:29" x14ac:dyDescent="0.25">
      <c r="C621" s="1"/>
      <c r="D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3:29" x14ac:dyDescent="0.25">
      <c r="C622" s="1"/>
      <c r="D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3:29" x14ac:dyDescent="0.25">
      <c r="C623" s="1"/>
      <c r="D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3:29" x14ac:dyDescent="0.25">
      <c r="C624" s="1"/>
      <c r="D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3:29" x14ac:dyDescent="0.25">
      <c r="C625" s="1"/>
      <c r="D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3:29" x14ac:dyDescent="0.25">
      <c r="C626" s="1"/>
      <c r="D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3:29" x14ac:dyDescent="0.25">
      <c r="C627" s="1"/>
      <c r="D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3:29" x14ac:dyDescent="0.25">
      <c r="C628" s="1"/>
      <c r="D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3:29" x14ac:dyDescent="0.25">
      <c r="C629" s="1"/>
      <c r="D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3:29" x14ac:dyDescent="0.25">
      <c r="C630" s="1"/>
      <c r="D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3:29" x14ac:dyDescent="0.25">
      <c r="C631" s="1"/>
      <c r="D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3:29" x14ac:dyDescent="0.25">
      <c r="C632" s="1"/>
      <c r="D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3:29" x14ac:dyDescent="0.25">
      <c r="C633" s="1"/>
      <c r="D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3:29" x14ac:dyDescent="0.25">
      <c r="C634" s="1"/>
      <c r="D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3:29" x14ac:dyDescent="0.25">
      <c r="C635" s="1"/>
      <c r="D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3:29" x14ac:dyDescent="0.25">
      <c r="C636" s="1"/>
      <c r="D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3:29" x14ac:dyDescent="0.25">
      <c r="C637" s="1"/>
      <c r="D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3:29" x14ac:dyDescent="0.25">
      <c r="C638" s="1"/>
      <c r="D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3:29" x14ac:dyDescent="0.25">
      <c r="C639" s="1"/>
      <c r="D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3:29" x14ac:dyDescent="0.25">
      <c r="C640" s="1"/>
      <c r="D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3:29" x14ac:dyDescent="0.25">
      <c r="C641" s="1"/>
      <c r="D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3:29" x14ac:dyDescent="0.25">
      <c r="C642" s="1"/>
      <c r="D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3:29" x14ac:dyDescent="0.25">
      <c r="C643" s="1"/>
      <c r="D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3:29" x14ac:dyDescent="0.25">
      <c r="C644" s="1"/>
      <c r="D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3:29" x14ac:dyDescent="0.25">
      <c r="C645" s="1"/>
      <c r="D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3:29" x14ac:dyDescent="0.25">
      <c r="C646" s="1"/>
      <c r="D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3:29" x14ac:dyDescent="0.25">
      <c r="C647" s="1"/>
      <c r="D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3:29" x14ac:dyDescent="0.25">
      <c r="C648" s="1"/>
      <c r="D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3:29" x14ac:dyDescent="0.25">
      <c r="C649" s="1"/>
      <c r="D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3:29" x14ac:dyDescent="0.25">
      <c r="C650" s="1"/>
      <c r="D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3:29" x14ac:dyDescent="0.25">
      <c r="C651" s="1"/>
      <c r="D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3:29" x14ac:dyDescent="0.25">
      <c r="C652" s="1"/>
      <c r="D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3:29" x14ac:dyDescent="0.25">
      <c r="C653" s="1"/>
      <c r="D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3:29" x14ac:dyDescent="0.25">
      <c r="C654" s="1"/>
      <c r="D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3:29" x14ac:dyDescent="0.25">
      <c r="C655" s="1"/>
      <c r="D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3:29" x14ac:dyDescent="0.25">
      <c r="C656" s="1"/>
      <c r="D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3:29" x14ac:dyDescent="0.25">
      <c r="C657" s="1"/>
      <c r="D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3:29" x14ac:dyDescent="0.25">
      <c r="C658" s="1"/>
      <c r="D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3:29" x14ac:dyDescent="0.25">
      <c r="C659" s="1"/>
      <c r="D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3:29" x14ac:dyDescent="0.25">
      <c r="C660" s="1"/>
      <c r="D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3:29" x14ac:dyDescent="0.25">
      <c r="C661" s="1"/>
      <c r="D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3:29" x14ac:dyDescent="0.25">
      <c r="C662" s="1"/>
      <c r="D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3:29" x14ac:dyDescent="0.25">
      <c r="C663" s="1"/>
      <c r="D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3:29" x14ac:dyDescent="0.25">
      <c r="C664" s="1"/>
      <c r="D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3:29" x14ac:dyDescent="0.25">
      <c r="C665" s="1"/>
      <c r="D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3:29" x14ac:dyDescent="0.25">
      <c r="C666" s="1"/>
      <c r="D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3:29" x14ac:dyDescent="0.25">
      <c r="C667" s="1"/>
      <c r="D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3:29" x14ac:dyDescent="0.25">
      <c r="C668" s="1"/>
      <c r="D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3:29" x14ac:dyDescent="0.25">
      <c r="C669" s="1"/>
      <c r="D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3:29" x14ac:dyDescent="0.25">
      <c r="C670" s="1"/>
      <c r="D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3:29" x14ac:dyDescent="0.25">
      <c r="C671" s="1"/>
      <c r="D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3:29" x14ac:dyDescent="0.25">
      <c r="C672" s="1"/>
      <c r="D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3:29" x14ac:dyDescent="0.25">
      <c r="C673" s="1"/>
      <c r="D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3:29" x14ac:dyDescent="0.25">
      <c r="C674" s="1"/>
      <c r="D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3:29" x14ac:dyDescent="0.25">
      <c r="C675" s="1"/>
      <c r="D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3:29" x14ac:dyDescent="0.25">
      <c r="C676" s="1"/>
      <c r="D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3:29" x14ac:dyDescent="0.25">
      <c r="C677" s="1"/>
      <c r="D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3:29" x14ac:dyDescent="0.25">
      <c r="C678" s="1"/>
      <c r="D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3:29" x14ac:dyDescent="0.25">
      <c r="C679" s="1"/>
      <c r="D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3:29" x14ac:dyDescent="0.25">
      <c r="C680" s="1"/>
      <c r="D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3:29" x14ac:dyDescent="0.25">
      <c r="C681" s="1"/>
      <c r="D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3:29" x14ac:dyDescent="0.25">
      <c r="C682" s="1"/>
      <c r="D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3:29" x14ac:dyDescent="0.25">
      <c r="C683" s="1"/>
      <c r="D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3:29" x14ac:dyDescent="0.25">
      <c r="C684" s="1"/>
      <c r="D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3:29" x14ac:dyDescent="0.25">
      <c r="C685" s="1"/>
      <c r="D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3:29" x14ac:dyDescent="0.25">
      <c r="C686" s="1"/>
      <c r="D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3:29" x14ac:dyDescent="0.25">
      <c r="C687" s="1"/>
      <c r="D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3:29" x14ac:dyDescent="0.25">
      <c r="C688" s="1"/>
      <c r="D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3:29" x14ac:dyDescent="0.25">
      <c r="C689" s="1"/>
      <c r="D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3:29" x14ac:dyDescent="0.25">
      <c r="C690" s="1"/>
      <c r="D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3:29" x14ac:dyDescent="0.25">
      <c r="C691" s="1"/>
      <c r="D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3:29" x14ac:dyDescent="0.25">
      <c r="C692" s="1"/>
      <c r="D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3:29" x14ac:dyDescent="0.25">
      <c r="C693" s="1"/>
      <c r="D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3:29" x14ac:dyDescent="0.25">
      <c r="C694" s="1"/>
      <c r="D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3:29" x14ac:dyDescent="0.25">
      <c r="C695" s="1"/>
      <c r="D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3:29" x14ac:dyDescent="0.25">
      <c r="C696" s="1"/>
      <c r="D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3:29" x14ac:dyDescent="0.25">
      <c r="C697" s="1"/>
      <c r="D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3:29" x14ac:dyDescent="0.25">
      <c r="C698" s="1"/>
      <c r="D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3:29" x14ac:dyDescent="0.25">
      <c r="C699" s="1"/>
      <c r="D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3:29" x14ac:dyDescent="0.25">
      <c r="C700" s="1"/>
      <c r="D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3:29" x14ac:dyDescent="0.25">
      <c r="C701" s="1"/>
      <c r="D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3:29" x14ac:dyDescent="0.25">
      <c r="C702" s="1"/>
      <c r="D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3:29" x14ac:dyDescent="0.25">
      <c r="C703" s="1"/>
      <c r="D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3:29" x14ac:dyDescent="0.25">
      <c r="C704" s="1"/>
      <c r="D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3:29" x14ac:dyDescent="0.25">
      <c r="C705" s="1"/>
      <c r="D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3:29" x14ac:dyDescent="0.25">
      <c r="C706" s="1"/>
      <c r="D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3:29" x14ac:dyDescent="0.25">
      <c r="C707" s="1"/>
      <c r="D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3:29" x14ac:dyDescent="0.25">
      <c r="C708" s="1"/>
      <c r="D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3:29" x14ac:dyDescent="0.25">
      <c r="C709" s="1"/>
      <c r="D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3:29" x14ac:dyDescent="0.25">
      <c r="C710" s="1"/>
      <c r="D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3:29" x14ac:dyDescent="0.25">
      <c r="C711" s="1"/>
      <c r="D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3:29" x14ac:dyDescent="0.25">
      <c r="C712" s="1"/>
      <c r="D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3:29" x14ac:dyDescent="0.25">
      <c r="C713" s="1"/>
      <c r="D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3:29" x14ac:dyDescent="0.25">
      <c r="C714" s="1"/>
      <c r="D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3:29" x14ac:dyDescent="0.25">
      <c r="C715" s="1"/>
      <c r="D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3:29" x14ac:dyDescent="0.25">
      <c r="C716" s="1"/>
      <c r="D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3:29" x14ac:dyDescent="0.25">
      <c r="C717" s="1"/>
      <c r="D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3:29" x14ac:dyDescent="0.25">
      <c r="C718" s="1"/>
      <c r="D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3:29" x14ac:dyDescent="0.25">
      <c r="C719" s="1"/>
      <c r="D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3:29" x14ac:dyDescent="0.25">
      <c r="C720" s="1"/>
      <c r="D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3:29" x14ac:dyDescent="0.25">
      <c r="C721" s="1"/>
      <c r="D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3:29" x14ac:dyDescent="0.25">
      <c r="C722" s="1"/>
      <c r="D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3:29" x14ac:dyDescent="0.25">
      <c r="C723" s="1"/>
      <c r="D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3:29" x14ac:dyDescent="0.25">
      <c r="C724" s="1"/>
      <c r="D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3:29" x14ac:dyDescent="0.25">
      <c r="C725" s="1"/>
      <c r="D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3:29" x14ac:dyDescent="0.25">
      <c r="C726" s="1"/>
      <c r="D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3:29" x14ac:dyDescent="0.25">
      <c r="C727" s="1"/>
      <c r="D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3:29" x14ac:dyDescent="0.25">
      <c r="C728" s="1"/>
      <c r="D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3:29" x14ac:dyDescent="0.25">
      <c r="C729" s="1"/>
      <c r="D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3:29" x14ac:dyDescent="0.25">
      <c r="C730" s="1"/>
      <c r="D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3:29" x14ac:dyDescent="0.25">
      <c r="C731" s="1"/>
      <c r="D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3:29" x14ac:dyDescent="0.25">
      <c r="C732" s="1"/>
      <c r="D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3:29" x14ac:dyDescent="0.25">
      <c r="C733" s="1"/>
      <c r="D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3:29" x14ac:dyDescent="0.25">
      <c r="C734" s="1"/>
      <c r="D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3:29" x14ac:dyDescent="0.25">
      <c r="C735" s="1"/>
      <c r="D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3:29" x14ac:dyDescent="0.25">
      <c r="C736" s="1"/>
      <c r="D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3:29" x14ac:dyDescent="0.25">
      <c r="C737" s="1"/>
      <c r="D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3:29" x14ac:dyDescent="0.25">
      <c r="C738" s="1"/>
      <c r="D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3:29" x14ac:dyDescent="0.25">
      <c r="C739" s="1"/>
      <c r="D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3:29" x14ac:dyDescent="0.25">
      <c r="C740" s="1"/>
      <c r="D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3:29" x14ac:dyDescent="0.25">
      <c r="C741" s="1"/>
      <c r="D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3:29" x14ac:dyDescent="0.25">
      <c r="C742" s="1"/>
      <c r="D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3:29" x14ac:dyDescent="0.25">
      <c r="C743" s="1"/>
      <c r="D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3:29" x14ac:dyDescent="0.25">
      <c r="C744" s="1"/>
      <c r="D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3:29" x14ac:dyDescent="0.25">
      <c r="C745" s="1"/>
      <c r="D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3:29" x14ac:dyDescent="0.25">
      <c r="C746" s="1"/>
      <c r="D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3:29" x14ac:dyDescent="0.25">
      <c r="C747" s="1"/>
      <c r="D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3:29" x14ac:dyDescent="0.25">
      <c r="C748" s="1"/>
      <c r="D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3:29" x14ac:dyDescent="0.25">
      <c r="C749" s="1"/>
      <c r="D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3:29" x14ac:dyDescent="0.25">
      <c r="C750" s="1"/>
      <c r="D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3:29" x14ac:dyDescent="0.25">
      <c r="C751" s="1"/>
      <c r="D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3:29" x14ac:dyDescent="0.25">
      <c r="C752" s="1"/>
      <c r="D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3:29" x14ac:dyDescent="0.25">
      <c r="C753" s="1"/>
      <c r="D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3:29" x14ac:dyDescent="0.25">
      <c r="C754" s="1"/>
      <c r="D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3:29" x14ac:dyDescent="0.25">
      <c r="C755" s="1"/>
      <c r="D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3:29" x14ac:dyDescent="0.25">
      <c r="C756" s="1"/>
      <c r="D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3:29" x14ac:dyDescent="0.25">
      <c r="C757" s="1"/>
      <c r="D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3:29" x14ac:dyDescent="0.25">
      <c r="C758" s="1"/>
      <c r="D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3:29" x14ac:dyDescent="0.25">
      <c r="C759" s="1"/>
      <c r="D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3:29" x14ac:dyDescent="0.25">
      <c r="C760" s="1"/>
      <c r="D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3:29" x14ac:dyDescent="0.25">
      <c r="C761" s="1"/>
      <c r="D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3:29" x14ac:dyDescent="0.25">
      <c r="C762" s="1"/>
      <c r="D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3:29" x14ac:dyDescent="0.25">
      <c r="C763" s="1"/>
      <c r="D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3:29" x14ac:dyDescent="0.25">
      <c r="C764" s="1"/>
      <c r="D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3:29" x14ac:dyDescent="0.25">
      <c r="C765" s="1"/>
      <c r="D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3:29" x14ac:dyDescent="0.25">
      <c r="C766" s="1"/>
      <c r="D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3:29" x14ac:dyDescent="0.25">
      <c r="C767" s="1"/>
      <c r="D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3:29" x14ac:dyDescent="0.25">
      <c r="C768" s="1"/>
      <c r="D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3:29" x14ac:dyDescent="0.25">
      <c r="C769" s="1"/>
      <c r="D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3:29" x14ac:dyDescent="0.25">
      <c r="C770" s="1"/>
      <c r="D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3:29" x14ac:dyDescent="0.25">
      <c r="C771" s="1"/>
      <c r="D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3:29" x14ac:dyDescent="0.25">
      <c r="C772" s="1"/>
      <c r="D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3:29" x14ac:dyDescent="0.25">
      <c r="C773" s="1"/>
      <c r="D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3:29" x14ac:dyDescent="0.25">
      <c r="C774" s="1"/>
      <c r="D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3:29" x14ac:dyDescent="0.25">
      <c r="C775" s="1"/>
      <c r="D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3:29" x14ac:dyDescent="0.25">
      <c r="C776" s="1"/>
      <c r="D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3:29" x14ac:dyDescent="0.25">
      <c r="C777" s="1"/>
      <c r="D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3:29" x14ac:dyDescent="0.25">
      <c r="C778" s="1"/>
      <c r="D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3:29" x14ac:dyDescent="0.25">
      <c r="C779" s="1"/>
      <c r="D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3:29" x14ac:dyDescent="0.25">
      <c r="C780" s="1"/>
      <c r="D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3:29" x14ac:dyDescent="0.25">
      <c r="C781" s="1"/>
      <c r="D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3:29" x14ac:dyDescent="0.25">
      <c r="C782" s="1"/>
      <c r="D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3:29" x14ac:dyDescent="0.25">
      <c r="C783" s="1"/>
      <c r="D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3:29" x14ac:dyDescent="0.25">
      <c r="C784" s="1"/>
      <c r="D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3:29" x14ac:dyDescent="0.25">
      <c r="C785" s="1"/>
      <c r="D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3:29" x14ac:dyDescent="0.25">
      <c r="C786" s="1"/>
      <c r="D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3:29" x14ac:dyDescent="0.25">
      <c r="C787" s="1"/>
      <c r="D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3:29" x14ac:dyDescent="0.25">
      <c r="C788" s="1"/>
      <c r="D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3:29" x14ac:dyDescent="0.25">
      <c r="C789" s="1"/>
      <c r="D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3:29" x14ac:dyDescent="0.25">
      <c r="C790" s="1"/>
      <c r="D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3:29" x14ac:dyDescent="0.25">
      <c r="C791" s="1"/>
      <c r="D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3:29" x14ac:dyDescent="0.25">
      <c r="C792" s="1"/>
      <c r="D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3:29" x14ac:dyDescent="0.25">
      <c r="C793" s="1"/>
      <c r="D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3:29" x14ac:dyDescent="0.25">
      <c r="C794" s="1"/>
      <c r="D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3:29" x14ac:dyDescent="0.25">
      <c r="C795" s="1"/>
      <c r="D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3:29" x14ac:dyDescent="0.25">
      <c r="C796" s="1"/>
      <c r="D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3:29" x14ac:dyDescent="0.25">
      <c r="C797" s="1"/>
      <c r="D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3:29" x14ac:dyDescent="0.25">
      <c r="C798" s="1"/>
      <c r="D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3:29" x14ac:dyDescent="0.25">
      <c r="C799" s="1"/>
      <c r="D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3:29" x14ac:dyDescent="0.25">
      <c r="C800" s="1"/>
      <c r="D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3:29" x14ac:dyDescent="0.25">
      <c r="C801" s="1"/>
      <c r="D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3:29" x14ac:dyDescent="0.25">
      <c r="C802" s="1"/>
      <c r="D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3:29" x14ac:dyDescent="0.25">
      <c r="C803" s="1"/>
      <c r="D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3:29" x14ac:dyDescent="0.25">
      <c r="C804" s="1"/>
      <c r="D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3:29" x14ac:dyDescent="0.25">
      <c r="C805" s="1"/>
      <c r="D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3:29" x14ac:dyDescent="0.25">
      <c r="C806" s="1"/>
      <c r="D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3:29" x14ac:dyDescent="0.25">
      <c r="C807" s="1"/>
      <c r="D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3:29" x14ac:dyDescent="0.25">
      <c r="C808" s="1"/>
      <c r="D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3:29" x14ac:dyDescent="0.25">
      <c r="C809" s="1"/>
      <c r="D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3:29" x14ac:dyDescent="0.25">
      <c r="C810" s="1"/>
      <c r="D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3:29" x14ac:dyDescent="0.25">
      <c r="C811" s="1"/>
      <c r="D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3:29" x14ac:dyDescent="0.25">
      <c r="C812" s="1"/>
      <c r="D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3:29" x14ac:dyDescent="0.25">
      <c r="C813" s="1"/>
      <c r="D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3:29" x14ac:dyDescent="0.25">
      <c r="C814" s="1"/>
      <c r="D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3:29" x14ac:dyDescent="0.25">
      <c r="C815" s="1"/>
      <c r="D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3:29" x14ac:dyDescent="0.25">
      <c r="C816" s="1"/>
      <c r="D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3:29" x14ac:dyDescent="0.25">
      <c r="C817" s="1"/>
      <c r="D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3:29" x14ac:dyDescent="0.25">
      <c r="C818" s="1"/>
      <c r="D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3:29" x14ac:dyDescent="0.25">
      <c r="C819" s="1"/>
      <c r="D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3:29" x14ac:dyDescent="0.25">
      <c r="C820" s="1"/>
      <c r="D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3:29" x14ac:dyDescent="0.25">
      <c r="C821" s="1"/>
      <c r="D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3:29" x14ac:dyDescent="0.25">
      <c r="C822" s="1"/>
      <c r="D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3:29" x14ac:dyDescent="0.25">
      <c r="C823" s="1"/>
      <c r="D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3:29" x14ac:dyDescent="0.25">
      <c r="C824" s="1"/>
      <c r="D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3:29" x14ac:dyDescent="0.25">
      <c r="C825" s="1"/>
      <c r="D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3:29" x14ac:dyDescent="0.25">
      <c r="C826" s="1"/>
      <c r="D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3:29" x14ac:dyDescent="0.25">
      <c r="C827" s="1"/>
      <c r="D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3:29" x14ac:dyDescent="0.25">
      <c r="C828" s="1"/>
      <c r="D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3:29" x14ac:dyDescent="0.25">
      <c r="C829" s="1"/>
      <c r="D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3:29" x14ac:dyDescent="0.25">
      <c r="C830" s="1"/>
      <c r="D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3:29" x14ac:dyDescent="0.25">
      <c r="C831" s="1"/>
      <c r="D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3:29" x14ac:dyDescent="0.25">
      <c r="C832" s="1"/>
      <c r="D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3:29" x14ac:dyDescent="0.25">
      <c r="C833" s="1"/>
      <c r="D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3:29" x14ac:dyDescent="0.25">
      <c r="C834" s="1"/>
      <c r="D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3:29" x14ac:dyDescent="0.25">
      <c r="C835" s="1"/>
      <c r="D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3:29" x14ac:dyDescent="0.25">
      <c r="C836" s="1"/>
      <c r="D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3:29" x14ac:dyDescent="0.25">
      <c r="C837" s="1"/>
      <c r="D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3:29" x14ac:dyDescent="0.25">
      <c r="C838" s="1"/>
      <c r="D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3:29" x14ac:dyDescent="0.25">
      <c r="C839" s="1"/>
      <c r="D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3:29" x14ac:dyDescent="0.25">
      <c r="C840" s="1"/>
      <c r="D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3:29" x14ac:dyDescent="0.25">
      <c r="C841" s="1"/>
      <c r="D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3:29" x14ac:dyDescent="0.25">
      <c r="C842" s="1"/>
      <c r="D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3:29" x14ac:dyDescent="0.25">
      <c r="C843" s="1"/>
      <c r="D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3:29" x14ac:dyDescent="0.25">
      <c r="C844" s="1"/>
      <c r="D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3:29" x14ac:dyDescent="0.25">
      <c r="C845" s="1"/>
      <c r="D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3:29" x14ac:dyDescent="0.25">
      <c r="C846" s="1"/>
      <c r="D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3:29" x14ac:dyDescent="0.25">
      <c r="C847" s="1"/>
      <c r="D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3:29" x14ac:dyDescent="0.25">
      <c r="C848" s="1"/>
      <c r="D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3:29" x14ac:dyDescent="0.25">
      <c r="C849" s="1"/>
      <c r="D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3:29" x14ac:dyDescent="0.25">
      <c r="C850" s="1"/>
      <c r="D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3:29" x14ac:dyDescent="0.25">
      <c r="C851" s="1"/>
      <c r="D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3:29" x14ac:dyDescent="0.25">
      <c r="C852" s="1"/>
      <c r="D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3:29" x14ac:dyDescent="0.25">
      <c r="C853" s="1"/>
      <c r="D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3:29" x14ac:dyDescent="0.25">
      <c r="C854" s="1"/>
      <c r="D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3:29" x14ac:dyDescent="0.25">
      <c r="C855" s="1"/>
      <c r="D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3:29" x14ac:dyDescent="0.25">
      <c r="C856" s="1"/>
      <c r="D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3:29" x14ac:dyDescent="0.25">
      <c r="C857" s="1"/>
      <c r="D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3:29" x14ac:dyDescent="0.25">
      <c r="C858" s="1"/>
      <c r="D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3:29" x14ac:dyDescent="0.25">
      <c r="C859" s="1"/>
      <c r="D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3:29" x14ac:dyDescent="0.25">
      <c r="C860" s="1"/>
      <c r="D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3:29" x14ac:dyDescent="0.25">
      <c r="C861" s="1"/>
      <c r="D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3:29" x14ac:dyDescent="0.25">
      <c r="C862" s="1"/>
      <c r="D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3:29" x14ac:dyDescent="0.25">
      <c r="C863" s="1"/>
      <c r="D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3:29" x14ac:dyDescent="0.25">
      <c r="C864" s="1"/>
      <c r="D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3:29" x14ac:dyDescent="0.25">
      <c r="C865" s="1"/>
      <c r="D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3:29" x14ac:dyDescent="0.25">
      <c r="C866" s="1"/>
      <c r="D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3:29" x14ac:dyDescent="0.25">
      <c r="C867" s="1"/>
      <c r="D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3:29" x14ac:dyDescent="0.25">
      <c r="C868" s="1"/>
      <c r="D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3:29" x14ac:dyDescent="0.25">
      <c r="C869" s="1"/>
      <c r="D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3:29" x14ac:dyDescent="0.25">
      <c r="C870" s="1"/>
      <c r="D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3:29" x14ac:dyDescent="0.25">
      <c r="C871" s="1"/>
      <c r="D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3:29" x14ac:dyDescent="0.25">
      <c r="C872" s="1"/>
      <c r="D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3:29" x14ac:dyDescent="0.25">
      <c r="C873" s="1"/>
      <c r="D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3:29" x14ac:dyDescent="0.25">
      <c r="C874" s="1"/>
      <c r="D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3:29" x14ac:dyDescent="0.25">
      <c r="C875" s="1"/>
      <c r="D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3:29" x14ac:dyDescent="0.25">
      <c r="C876" s="1"/>
      <c r="D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3:29" x14ac:dyDescent="0.25">
      <c r="C877" s="1"/>
      <c r="D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3:29" x14ac:dyDescent="0.25">
      <c r="C878" s="1"/>
      <c r="D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3:29" x14ac:dyDescent="0.25">
      <c r="C879" s="1"/>
      <c r="D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3:29" x14ac:dyDescent="0.25">
      <c r="C880" s="1"/>
      <c r="D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3:29" x14ac:dyDescent="0.25">
      <c r="C881" s="1"/>
      <c r="D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3:29" x14ac:dyDescent="0.25">
      <c r="C882" s="1"/>
      <c r="D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3:29" x14ac:dyDescent="0.25">
      <c r="C883" s="1"/>
      <c r="D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3:29" x14ac:dyDescent="0.25">
      <c r="C884" s="1"/>
      <c r="D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3:29" x14ac:dyDescent="0.25">
      <c r="C885" s="1"/>
      <c r="D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3:29" x14ac:dyDescent="0.25">
      <c r="C886" s="1"/>
      <c r="D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3:29" x14ac:dyDescent="0.25">
      <c r="C887" s="1"/>
      <c r="D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3:29" x14ac:dyDescent="0.25">
      <c r="C888" s="1"/>
      <c r="D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3:29" x14ac:dyDescent="0.25">
      <c r="C889" s="1"/>
      <c r="D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3:29" x14ac:dyDescent="0.25">
      <c r="C890" s="1"/>
      <c r="D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3:29" x14ac:dyDescent="0.25">
      <c r="C891" s="1"/>
      <c r="D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3:29" x14ac:dyDescent="0.25">
      <c r="C892" s="1"/>
      <c r="D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3:29" x14ac:dyDescent="0.25">
      <c r="C893" s="1"/>
      <c r="D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3:29" x14ac:dyDescent="0.25">
      <c r="C894" s="1"/>
      <c r="D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3:29" x14ac:dyDescent="0.25">
      <c r="C895" s="1"/>
      <c r="D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3:29" x14ac:dyDescent="0.25">
      <c r="C896" s="1"/>
      <c r="D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3:29" x14ac:dyDescent="0.25">
      <c r="C897" s="1"/>
      <c r="D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3:29" x14ac:dyDescent="0.25">
      <c r="C898" s="1"/>
      <c r="D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3:29" x14ac:dyDescent="0.25">
      <c r="C899" s="1"/>
      <c r="D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3:29" x14ac:dyDescent="0.25">
      <c r="C900" s="1"/>
      <c r="D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3:29" x14ac:dyDescent="0.25">
      <c r="C901" s="1"/>
      <c r="D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3:29" x14ac:dyDescent="0.25">
      <c r="C902" s="1"/>
      <c r="D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3:29" x14ac:dyDescent="0.25">
      <c r="C903" s="1"/>
      <c r="D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3:29" x14ac:dyDescent="0.25">
      <c r="C904" s="1"/>
      <c r="D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3:29" x14ac:dyDescent="0.25">
      <c r="C905" s="1"/>
      <c r="D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3:29" x14ac:dyDescent="0.25">
      <c r="C906" s="1"/>
      <c r="D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3:29" x14ac:dyDescent="0.25">
      <c r="C907" s="1"/>
      <c r="D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3:29" x14ac:dyDescent="0.25">
      <c r="C908" s="1"/>
      <c r="D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3:29" x14ac:dyDescent="0.25">
      <c r="C909" s="1"/>
      <c r="D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3:29" x14ac:dyDescent="0.25">
      <c r="C910" s="1"/>
      <c r="D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3:29" x14ac:dyDescent="0.25">
      <c r="C911" s="1"/>
      <c r="D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3:29" x14ac:dyDescent="0.25">
      <c r="C912" s="1"/>
      <c r="D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3:29" x14ac:dyDescent="0.25">
      <c r="C913" s="1"/>
      <c r="D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3:29" x14ac:dyDescent="0.25">
      <c r="C914" s="1"/>
      <c r="D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3:29" x14ac:dyDescent="0.25">
      <c r="C915" s="1"/>
      <c r="D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3:29" x14ac:dyDescent="0.25">
      <c r="C916" s="1"/>
      <c r="D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3:29" x14ac:dyDescent="0.25">
      <c r="C917" s="1"/>
      <c r="D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3:29" x14ac:dyDescent="0.25">
      <c r="C918" s="1"/>
      <c r="D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3:29" x14ac:dyDescent="0.25">
      <c r="C919" s="1"/>
      <c r="D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3:29" x14ac:dyDescent="0.25">
      <c r="C920" s="1"/>
      <c r="D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3:29" x14ac:dyDescent="0.25">
      <c r="C921" s="1"/>
      <c r="D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3:29" x14ac:dyDescent="0.25">
      <c r="C922" s="1"/>
      <c r="D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3:29" x14ac:dyDescent="0.25">
      <c r="C923" s="1"/>
      <c r="D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3:29" x14ac:dyDescent="0.25">
      <c r="C924" s="1"/>
      <c r="D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3:29" x14ac:dyDescent="0.25">
      <c r="C925" s="1"/>
      <c r="D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3:29" x14ac:dyDescent="0.25">
      <c r="C926" s="1"/>
      <c r="D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3:29" x14ac:dyDescent="0.25">
      <c r="C927" s="1"/>
      <c r="D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3:29" x14ac:dyDescent="0.25">
      <c r="C928" s="1"/>
      <c r="D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3:29" x14ac:dyDescent="0.25">
      <c r="C929" s="1"/>
      <c r="D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3:29" x14ac:dyDescent="0.25">
      <c r="C930" s="1"/>
      <c r="D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3:29" x14ac:dyDescent="0.25">
      <c r="C931" s="1"/>
      <c r="D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3:29" x14ac:dyDescent="0.25">
      <c r="C932" s="1"/>
      <c r="D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3:29" x14ac:dyDescent="0.25">
      <c r="C933" s="1"/>
      <c r="D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3:29" x14ac:dyDescent="0.25">
      <c r="C934" s="1"/>
      <c r="D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3:29" x14ac:dyDescent="0.25">
      <c r="C935" s="1"/>
      <c r="D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3:29" x14ac:dyDescent="0.25">
      <c r="C936" s="1"/>
      <c r="D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3:29" x14ac:dyDescent="0.25">
      <c r="C937" s="1"/>
      <c r="D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3:29" x14ac:dyDescent="0.25">
      <c r="C938" s="1"/>
      <c r="D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3:29" x14ac:dyDescent="0.25">
      <c r="C939" s="1"/>
      <c r="D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3:29" x14ac:dyDescent="0.25">
      <c r="C940" s="1"/>
      <c r="D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3:29" x14ac:dyDescent="0.25">
      <c r="C941" s="1"/>
      <c r="D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3:29" x14ac:dyDescent="0.25">
      <c r="C942" s="1"/>
      <c r="D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3:29" x14ac:dyDescent="0.25">
      <c r="C943" s="1"/>
      <c r="D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3:29" x14ac:dyDescent="0.25">
      <c r="C944" s="1"/>
      <c r="D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3:29" x14ac:dyDescent="0.25">
      <c r="C945" s="1"/>
      <c r="D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3:29" x14ac:dyDescent="0.25">
      <c r="C946" s="1"/>
      <c r="D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3:29" x14ac:dyDescent="0.25">
      <c r="C947" s="1"/>
      <c r="D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3:29" x14ac:dyDescent="0.25">
      <c r="C948" s="1"/>
      <c r="D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3:29" x14ac:dyDescent="0.25">
      <c r="C949" s="1"/>
      <c r="D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3:29" x14ac:dyDescent="0.25">
      <c r="C950" s="1"/>
      <c r="D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3:29" x14ac:dyDescent="0.25">
      <c r="C951" s="1"/>
      <c r="D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3:29" x14ac:dyDescent="0.25">
      <c r="C952" s="1"/>
      <c r="D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3:29" x14ac:dyDescent="0.25">
      <c r="C953" s="1"/>
      <c r="D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3:29" x14ac:dyDescent="0.25">
      <c r="C954" s="1"/>
      <c r="D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3:29" x14ac:dyDescent="0.25">
      <c r="C955" s="1"/>
      <c r="D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3:29" x14ac:dyDescent="0.25">
      <c r="C956" s="1"/>
      <c r="D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3:29" x14ac:dyDescent="0.25">
      <c r="C957" s="1"/>
      <c r="D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3:29" x14ac:dyDescent="0.25">
      <c r="C958" s="1"/>
      <c r="D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3:29" x14ac:dyDescent="0.25">
      <c r="C959" s="1"/>
      <c r="D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3:29" x14ac:dyDescent="0.25">
      <c r="C960" s="1"/>
      <c r="D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3:29" x14ac:dyDescent="0.25">
      <c r="C961" s="1"/>
      <c r="D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3:29" x14ac:dyDescent="0.25">
      <c r="C962" s="1"/>
      <c r="D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3:29" x14ac:dyDescent="0.25">
      <c r="C963" s="1"/>
      <c r="D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3:29" x14ac:dyDescent="0.25">
      <c r="C964" s="1"/>
      <c r="D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3:29" x14ac:dyDescent="0.25">
      <c r="C965" s="1"/>
      <c r="D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3:29" x14ac:dyDescent="0.25">
      <c r="C966" s="1"/>
      <c r="D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3:29" x14ac:dyDescent="0.25">
      <c r="C967" s="1"/>
      <c r="D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3:29" x14ac:dyDescent="0.25">
      <c r="C968" s="1"/>
      <c r="D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3:29" x14ac:dyDescent="0.25">
      <c r="C969" s="1"/>
      <c r="D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3:29" x14ac:dyDescent="0.25">
      <c r="C970" s="1"/>
      <c r="D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3:29" x14ac:dyDescent="0.25">
      <c r="C971" s="1"/>
      <c r="D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3:29" x14ac:dyDescent="0.25">
      <c r="C972" s="1"/>
      <c r="D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3:29" x14ac:dyDescent="0.25">
      <c r="C973" s="1"/>
      <c r="D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3:29" x14ac:dyDescent="0.25">
      <c r="C974" s="1"/>
      <c r="D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3:29" x14ac:dyDescent="0.25">
      <c r="C975" s="1"/>
      <c r="D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3:29" x14ac:dyDescent="0.25">
      <c r="C976" s="1"/>
      <c r="D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3:29" x14ac:dyDescent="0.25">
      <c r="C977" s="1"/>
      <c r="D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3:29" x14ac:dyDescent="0.25">
      <c r="C978" s="1"/>
      <c r="D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3:29" x14ac:dyDescent="0.25">
      <c r="C979" s="1"/>
      <c r="D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3:29" x14ac:dyDescent="0.25">
      <c r="C980" s="1"/>
      <c r="D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3:29" x14ac:dyDescent="0.25">
      <c r="C981" s="1"/>
      <c r="D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3:29" x14ac:dyDescent="0.25">
      <c r="C982" s="1"/>
      <c r="D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3:29" x14ac:dyDescent="0.25">
      <c r="C983" s="1"/>
      <c r="D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3:29" x14ac:dyDescent="0.25">
      <c r="C984" s="1"/>
      <c r="D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3:29" x14ac:dyDescent="0.25">
      <c r="C985" s="1"/>
      <c r="D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3:29" x14ac:dyDescent="0.25">
      <c r="C986" s="1"/>
      <c r="D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3:29" x14ac:dyDescent="0.25">
      <c r="C987" s="1"/>
      <c r="D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3:29" x14ac:dyDescent="0.25">
      <c r="C988" s="1"/>
      <c r="D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3:29" x14ac:dyDescent="0.25">
      <c r="C989" s="1"/>
      <c r="D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3:29" x14ac:dyDescent="0.25">
      <c r="C990" s="1"/>
      <c r="D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3:29" x14ac:dyDescent="0.25">
      <c r="C991" s="1"/>
      <c r="D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3:29" x14ac:dyDescent="0.25">
      <c r="C992" s="1"/>
      <c r="D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3:29" x14ac:dyDescent="0.25">
      <c r="C993" s="1"/>
      <c r="D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3:29" x14ac:dyDescent="0.25">
      <c r="C994" s="1"/>
      <c r="D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3:29" x14ac:dyDescent="0.25">
      <c r="C995" s="1"/>
      <c r="D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3:29" x14ac:dyDescent="0.25">
      <c r="C996" s="1"/>
      <c r="D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3:29" x14ac:dyDescent="0.25">
      <c r="C997" s="1"/>
      <c r="D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3:29" x14ac:dyDescent="0.25">
      <c r="C998" s="1"/>
      <c r="D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3:29" x14ac:dyDescent="0.25">
      <c r="C999" s="1"/>
      <c r="D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3:29" x14ac:dyDescent="0.25">
      <c r="C1000" s="1"/>
      <c r="D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3:29" x14ac:dyDescent="0.25">
      <c r="C1001" s="1"/>
      <c r="D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3:29" x14ac:dyDescent="0.25">
      <c r="C1002" s="1"/>
      <c r="D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3:29" x14ac:dyDescent="0.25">
      <c r="C1003" s="1"/>
      <c r="D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3:29" x14ac:dyDescent="0.25">
      <c r="C1004" s="1"/>
      <c r="D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3:29" x14ac:dyDescent="0.25">
      <c r="C1005" s="1"/>
      <c r="D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3:29" x14ac:dyDescent="0.25">
      <c r="C1006" s="1"/>
      <c r="D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3:29" x14ac:dyDescent="0.25">
      <c r="C1007" s="1"/>
      <c r="D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3:29" x14ac:dyDescent="0.25">
      <c r="C1008" s="1"/>
      <c r="D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3:29" x14ac:dyDescent="0.25">
      <c r="C1009" s="1"/>
      <c r="D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3:29" x14ac:dyDescent="0.25">
      <c r="C1010" s="1"/>
      <c r="D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3:29" x14ac:dyDescent="0.25">
      <c r="C1011" s="1"/>
      <c r="D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3:29" x14ac:dyDescent="0.25">
      <c r="C1012" s="1"/>
      <c r="D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3:29" x14ac:dyDescent="0.25">
      <c r="C1013" s="1"/>
      <c r="D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3:29" x14ac:dyDescent="0.25">
      <c r="C1014" s="1"/>
      <c r="D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3:29" x14ac:dyDescent="0.25">
      <c r="C1015" s="1"/>
      <c r="D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3:29" x14ac:dyDescent="0.25">
      <c r="C1016" s="1"/>
      <c r="D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3:29" x14ac:dyDescent="0.25">
      <c r="C1017" s="1"/>
      <c r="D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3:29" x14ac:dyDescent="0.25">
      <c r="C1018" s="1"/>
      <c r="D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3:29" x14ac:dyDescent="0.25">
      <c r="C1019" s="1"/>
      <c r="D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3:29" x14ac:dyDescent="0.25">
      <c r="C1020" s="1"/>
      <c r="D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3:29" x14ac:dyDescent="0.25">
      <c r="C1021" s="1"/>
      <c r="D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3:29" x14ac:dyDescent="0.25">
      <c r="C1022" s="1"/>
      <c r="D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3:29" x14ac:dyDescent="0.25">
      <c r="C1023" s="1"/>
      <c r="D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3:29" x14ac:dyDescent="0.25">
      <c r="C1024" s="1"/>
      <c r="D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3:29" x14ac:dyDescent="0.25">
      <c r="C1025" s="1"/>
      <c r="D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3:29" x14ac:dyDescent="0.25">
      <c r="C1026" s="1"/>
      <c r="D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3:29" x14ac:dyDescent="0.25">
      <c r="C1027" s="1"/>
      <c r="D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3:29" x14ac:dyDescent="0.25">
      <c r="C1028" s="1"/>
      <c r="D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3:29" x14ac:dyDescent="0.25">
      <c r="C1029" s="1"/>
      <c r="D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3:29" x14ac:dyDescent="0.25">
      <c r="C1030" s="1"/>
      <c r="D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3:29" x14ac:dyDescent="0.25">
      <c r="C1031" s="1"/>
      <c r="D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3:29" x14ac:dyDescent="0.25">
      <c r="C1032" s="1"/>
      <c r="D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3:29" x14ac:dyDescent="0.25">
      <c r="C1033" s="1"/>
      <c r="D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3:29" x14ac:dyDescent="0.25">
      <c r="C1034" s="1"/>
      <c r="D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3:29" x14ac:dyDescent="0.25">
      <c r="C1035" s="1"/>
      <c r="D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3:29" x14ac:dyDescent="0.25">
      <c r="C1036" s="1"/>
      <c r="D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3:29" x14ac:dyDescent="0.25">
      <c r="C1037" s="1"/>
      <c r="D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3:29" x14ac:dyDescent="0.25">
      <c r="C1038" s="1"/>
      <c r="D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3:29" x14ac:dyDescent="0.25">
      <c r="C1039" s="1"/>
      <c r="D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3:29" x14ac:dyDescent="0.25">
      <c r="C1040" s="1"/>
      <c r="D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3:29" x14ac:dyDescent="0.25">
      <c r="C1041" s="1"/>
      <c r="D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3:29" x14ac:dyDescent="0.25">
      <c r="C1042" s="1"/>
      <c r="D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3:29" x14ac:dyDescent="0.25">
      <c r="C1043" s="1"/>
      <c r="D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3:29" x14ac:dyDescent="0.25">
      <c r="C1044" s="1"/>
      <c r="D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3:29" x14ac:dyDescent="0.25">
      <c r="C1045" s="1"/>
      <c r="D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3:29" x14ac:dyDescent="0.25">
      <c r="C1046" s="1"/>
      <c r="D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3:29" x14ac:dyDescent="0.25">
      <c r="C1047" s="1"/>
      <c r="D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3:29" x14ac:dyDescent="0.25">
      <c r="C1048" s="1"/>
      <c r="D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3:29" x14ac:dyDescent="0.25">
      <c r="C1049" s="1"/>
      <c r="D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3:29" x14ac:dyDescent="0.25">
      <c r="C1050" s="1"/>
      <c r="D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3:29" x14ac:dyDescent="0.25">
      <c r="C1051" s="1"/>
      <c r="D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3:29" x14ac:dyDescent="0.25">
      <c r="C1052" s="1"/>
      <c r="D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3:29" x14ac:dyDescent="0.25">
      <c r="C1053" s="1"/>
      <c r="D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3:29" x14ac:dyDescent="0.25">
      <c r="C1054" s="1"/>
      <c r="D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3:29" x14ac:dyDescent="0.25">
      <c r="C1055" s="1"/>
      <c r="D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3:29" x14ac:dyDescent="0.25">
      <c r="C1056" s="1"/>
      <c r="D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3:29" x14ac:dyDescent="0.25">
      <c r="C1057" s="1"/>
      <c r="D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3:29" x14ac:dyDescent="0.25">
      <c r="C1058" s="1"/>
      <c r="D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3:29" x14ac:dyDescent="0.25">
      <c r="C1059" s="1"/>
      <c r="D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3:29" x14ac:dyDescent="0.25">
      <c r="C1060" s="1"/>
      <c r="D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3:29" x14ac:dyDescent="0.25">
      <c r="C1061" s="1"/>
      <c r="D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3:29" x14ac:dyDescent="0.25">
      <c r="C1062" s="1"/>
      <c r="D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3:29" x14ac:dyDescent="0.25">
      <c r="C1063" s="1"/>
      <c r="D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3:29" x14ac:dyDescent="0.25">
      <c r="C1064" s="1"/>
      <c r="D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3:29" x14ac:dyDescent="0.25">
      <c r="C1065" s="1"/>
      <c r="D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3:29" x14ac:dyDescent="0.25">
      <c r="C1066" s="1"/>
      <c r="D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3:29" x14ac:dyDescent="0.25">
      <c r="C1067" s="1"/>
      <c r="D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3:29" x14ac:dyDescent="0.25">
      <c r="C1068" s="1"/>
      <c r="D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3:29" x14ac:dyDescent="0.25">
      <c r="C1069" s="1"/>
      <c r="D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3:29" x14ac:dyDescent="0.25">
      <c r="C1070" s="1"/>
      <c r="D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3:29" x14ac:dyDescent="0.25">
      <c r="C1071" s="1"/>
      <c r="D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3:29" x14ac:dyDescent="0.25">
      <c r="C1072" s="1"/>
      <c r="D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3:29" x14ac:dyDescent="0.25">
      <c r="C1073" s="1"/>
      <c r="D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3:29" x14ac:dyDescent="0.25">
      <c r="C1074" s="1"/>
      <c r="D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3:29" x14ac:dyDescent="0.25">
      <c r="C1075" s="1"/>
      <c r="D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3:29" x14ac:dyDescent="0.25">
      <c r="C1076" s="1"/>
      <c r="D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3:29" x14ac:dyDescent="0.25">
      <c r="C1077" s="1"/>
      <c r="D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3:29" x14ac:dyDescent="0.25">
      <c r="C1078" s="1"/>
      <c r="D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3:29" x14ac:dyDescent="0.25">
      <c r="C1079" s="1"/>
      <c r="D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3:29" x14ac:dyDescent="0.25">
      <c r="C1080" s="1"/>
      <c r="D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3:29" x14ac:dyDescent="0.25">
      <c r="C1081" s="1"/>
      <c r="D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3:29" x14ac:dyDescent="0.25">
      <c r="C1082" s="1"/>
      <c r="D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3:29" x14ac:dyDescent="0.25">
      <c r="C1083" s="1"/>
      <c r="D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3:29" x14ac:dyDescent="0.25">
      <c r="C1084" s="1"/>
      <c r="D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3:29" x14ac:dyDescent="0.25">
      <c r="C1085" s="1"/>
      <c r="D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3:29" x14ac:dyDescent="0.25">
      <c r="C1086" s="1"/>
      <c r="D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3:29" x14ac:dyDescent="0.25">
      <c r="C1087" s="1"/>
      <c r="D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3:29" x14ac:dyDescent="0.25">
      <c r="C1088" s="1"/>
      <c r="D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3:29" x14ac:dyDescent="0.25">
      <c r="C1089" s="1"/>
      <c r="D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3:29" x14ac:dyDescent="0.25">
      <c r="C1090" s="1"/>
      <c r="D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3:29" x14ac:dyDescent="0.25">
      <c r="C1091" s="1"/>
      <c r="D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3:29" x14ac:dyDescent="0.25">
      <c r="C1092" s="1"/>
      <c r="D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3:29" x14ac:dyDescent="0.25">
      <c r="C1093" s="1"/>
      <c r="D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3:29" x14ac:dyDescent="0.25">
      <c r="C1094" s="1"/>
      <c r="D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3:29" x14ac:dyDescent="0.25">
      <c r="C1095" s="1"/>
      <c r="D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3:29" x14ac:dyDescent="0.25">
      <c r="C1096" s="1"/>
      <c r="D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3:29" x14ac:dyDescent="0.25">
      <c r="C1097" s="1"/>
      <c r="D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3:29" x14ac:dyDescent="0.25">
      <c r="C1098" s="1"/>
      <c r="D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3:29" x14ac:dyDescent="0.25">
      <c r="C1099" s="1"/>
      <c r="D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3:29" x14ac:dyDescent="0.25">
      <c r="C1100" s="1"/>
      <c r="D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3:29" x14ac:dyDescent="0.25">
      <c r="C1101" s="1"/>
      <c r="D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3:29" x14ac:dyDescent="0.25">
      <c r="C1102" s="1"/>
      <c r="D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3:29" x14ac:dyDescent="0.25">
      <c r="C1103" s="1"/>
      <c r="D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3:29" x14ac:dyDescent="0.25">
      <c r="C1104" s="1"/>
      <c r="D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3:29" x14ac:dyDescent="0.25">
      <c r="C1105" s="1"/>
      <c r="D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3:29" x14ac:dyDescent="0.25">
      <c r="C1106" s="1"/>
      <c r="D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3:29" x14ac:dyDescent="0.25">
      <c r="C1107" s="1"/>
      <c r="D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3:29" x14ac:dyDescent="0.25">
      <c r="C1108" s="1"/>
      <c r="D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3:29" x14ac:dyDescent="0.25">
      <c r="C1109" s="1"/>
      <c r="D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3:29" x14ac:dyDescent="0.25">
      <c r="C1110" s="1"/>
      <c r="D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3:29" x14ac:dyDescent="0.25">
      <c r="C1111" s="1"/>
      <c r="D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3:29" x14ac:dyDescent="0.25">
      <c r="C1112" s="1"/>
      <c r="D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3:29" x14ac:dyDescent="0.25">
      <c r="C1113" s="1"/>
      <c r="D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3:29" x14ac:dyDescent="0.25">
      <c r="C1114" s="1"/>
      <c r="D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3:29" x14ac:dyDescent="0.25">
      <c r="C1115" s="1"/>
      <c r="D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3:29" x14ac:dyDescent="0.25">
      <c r="C1116" s="1"/>
      <c r="D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3:29" x14ac:dyDescent="0.25">
      <c r="C1117" s="1"/>
      <c r="D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3:29" x14ac:dyDescent="0.25">
      <c r="C1118" s="1"/>
      <c r="D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3:29" x14ac:dyDescent="0.25">
      <c r="C1119" s="1"/>
      <c r="D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3:29" x14ac:dyDescent="0.25">
      <c r="C1120" s="1"/>
      <c r="D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3:29" x14ac:dyDescent="0.25">
      <c r="C1121" s="1"/>
      <c r="D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3:29" x14ac:dyDescent="0.25">
      <c r="C1122" s="1"/>
      <c r="D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3:29" x14ac:dyDescent="0.25">
      <c r="C1123" s="1"/>
      <c r="D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3:29" x14ac:dyDescent="0.25">
      <c r="C1124" s="1"/>
      <c r="D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3:29" x14ac:dyDescent="0.25">
      <c r="C1125" s="1"/>
      <c r="D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3:29" x14ac:dyDescent="0.25">
      <c r="C1126" s="1"/>
      <c r="D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3:29" x14ac:dyDescent="0.25">
      <c r="C1127" s="1"/>
      <c r="D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3:29" x14ac:dyDescent="0.25">
      <c r="C1128" s="1"/>
      <c r="D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3:29" x14ac:dyDescent="0.25">
      <c r="C1129" s="1"/>
      <c r="D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3:29" x14ac:dyDescent="0.25">
      <c r="C1130" s="1"/>
      <c r="D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3:29" x14ac:dyDescent="0.25">
      <c r="C1131" s="1"/>
      <c r="D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3:29" x14ac:dyDescent="0.25">
      <c r="C1132" s="1"/>
      <c r="D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3:29" x14ac:dyDescent="0.25">
      <c r="C1133" s="1"/>
      <c r="D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3:29" x14ac:dyDescent="0.25">
      <c r="C1134" s="1"/>
      <c r="D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3:29" x14ac:dyDescent="0.25">
      <c r="C1135" s="1"/>
      <c r="D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3:29" x14ac:dyDescent="0.25">
      <c r="C1136" s="1"/>
      <c r="D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3:29" x14ac:dyDescent="0.25">
      <c r="C1137" s="1"/>
      <c r="D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3:29" x14ac:dyDescent="0.25">
      <c r="C1138" s="1"/>
      <c r="D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3:29" x14ac:dyDescent="0.25">
      <c r="C1139" s="1"/>
      <c r="D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3:29" x14ac:dyDescent="0.25">
      <c r="C1140" s="1"/>
      <c r="D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3:29" x14ac:dyDescent="0.25">
      <c r="C1141" s="1"/>
      <c r="D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3:29" x14ac:dyDescent="0.25">
      <c r="C1142" s="1"/>
      <c r="D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3:29" x14ac:dyDescent="0.25">
      <c r="C1143" s="1"/>
      <c r="D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3:29" x14ac:dyDescent="0.25">
      <c r="C1144" s="1"/>
      <c r="D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3:29" x14ac:dyDescent="0.25">
      <c r="C1145" s="1"/>
      <c r="D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3:29" x14ac:dyDescent="0.25">
      <c r="C1146" s="1"/>
      <c r="D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3:29" x14ac:dyDescent="0.25">
      <c r="C1147" s="1"/>
      <c r="D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3:29" x14ac:dyDescent="0.25">
      <c r="C1148" s="1"/>
      <c r="D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3:29" x14ac:dyDescent="0.25">
      <c r="C1149" s="1"/>
      <c r="D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3:29" x14ac:dyDescent="0.25">
      <c r="C1150" s="1"/>
      <c r="D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3:29" x14ac:dyDescent="0.25">
      <c r="C1151" s="1"/>
      <c r="D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3:29" x14ac:dyDescent="0.25">
      <c r="C1152" s="1"/>
      <c r="D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3:29" x14ac:dyDescent="0.25">
      <c r="C1153" s="1"/>
      <c r="D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3:29" x14ac:dyDescent="0.25">
      <c r="C1154" s="1"/>
      <c r="D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3:29" x14ac:dyDescent="0.25">
      <c r="C1155" s="1"/>
      <c r="D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3:29" x14ac:dyDescent="0.25">
      <c r="C1156" s="1"/>
      <c r="D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3:29" x14ac:dyDescent="0.25">
      <c r="C1157" s="1"/>
      <c r="D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3:29" x14ac:dyDescent="0.25">
      <c r="C1158" s="1"/>
      <c r="D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3:29" x14ac:dyDescent="0.25">
      <c r="C1159" s="1"/>
      <c r="D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3:29" x14ac:dyDescent="0.25">
      <c r="C1160" s="1"/>
      <c r="D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3:29" x14ac:dyDescent="0.25">
      <c r="C1161" s="1"/>
      <c r="D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3:29" x14ac:dyDescent="0.25">
      <c r="C1162" s="1"/>
      <c r="D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3:29" x14ac:dyDescent="0.25">
      <c r="C1163" s="1"/>
      <c r="D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3:29" x14ac:dyDescent="0.25">
      <c r="C1164" s="1"/>
      <c r="D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3:29" x14ac:dyDescent="0.25">
      <c r="C1165" s="1"/>
      <c r="D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3:29" x14ac:dyDescent="0.25">
      <c r="C1166" s="1"/>
      <c r="D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3:29" x14ac:dyDescent="0.25">
      <c r="C1167" s="1"/>
      <c r="D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3:29" x14ac:dyDescent="0.25">
      <c r="C1168" s="1"/>
      <c r="D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3:29" x14ac:dyDescent="0.25">
      <c r="C1169" s="1"/>
      <c r="D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3:29" x14ac:dyDescent="0.25">
      <c r="C1170" s="1"/>
      <c r="D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3:29" x14ac:dyDescent="0.25">
      <c r="C1171" s="1"/>
      <c r="D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3:29" x14ac:dyDescent="0.25">
      <c r="C1172" s="1"/>
      <c r="D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3:29" x14ac:dyDescent="0.25">
      <c r="C1173" s="1"/>
      <c r="D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3:29" x14ac:dyDescent="0.25">
      <c r="C1174" s="1"/>
      <c r="D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3:29" x14ac:dyDescent="0.25">
      <c r="C1175" s="1"/>
      <c r="D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3:29" x14ac:dyDescent="0.25">
      <c r="C1176" s="1"/>
      <c r="D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3:29" x14ac:dyDescent="0.25">
      <c r="C1177" s="1"/>
      <c r="D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3:29" x14ac:dyDescent="0.25">
      <c r="C1178" s="1"/>
      <c r="D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3:29" x14ac:dyDescent="0.25">
      <c r="C1179" s="1"/>
      <c r="D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3:29" x14ac:dyDescent="0.25">
      <c r="C1180" s="1"/>
      <c r="D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3:29" x14ac:dyDescent="0.25">
      <c r="C1181" s="1"/>
      <c r="D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3:29" x14ac:dyDescent="0.25">
      <c r="C1182" s="1"/>
      <c r="D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3:29" x14ac:dyDescent="0.25">
      <c r="C1183" s="1"/>
      <c r="D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3:29" x14ac:dyDescent="0.25">
      <c r="C1184" s="1"/>
      <c r="D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3:29" x14ac:dyDescent="0.25">
      <c r="C1185" s="1"/>
      <c r="D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3:29" x14ac:dyDescent="0.25">
      <c r="C1186" s="1"/>
      <c r="D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3:29" x14ac:dyDescent="0.25">
      <c r="C1187" s="1"/>
      <c r="D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3:29" x14ac:dyDescent="0.25">
      <c r="C1188" s="1"/>
      <c r="D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3:29" x14ac:dyDescent="0.25">
      <c r="C1189" s="1"/>
      <c r="D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3:29" x14ac:dyDescent="0.25">
      <c r="C1190" s="1"/>
      <c r="D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3:29" x14ac:dyDescent="0.25">
      <c r="C1191" s="1"/>
      <c r="D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3:29" x14ac:dyDescent="0.25">
      <c r="C1192" s="1"/>
      <c r="D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3:29" x14ac:dyDescent="0.25">
      <c r="C1193" s="1"/>
      <c r="D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3:29" x14ac:dyDescent="0.25">
      <c r="C1194" s="1"/>
      <c r="D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3:29" x14ac:dyDescent="0.25">
      <c r="C1195" s="1"/>
      <c r="D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3:29" x14ac:dyDescent="0.25">
      <c r="C1196" s="1"/>
      <c r="D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3:29" x14ac:dyDescent="0.25">
      <c r="C1197" s="1"/>
      <c r="D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3:29" x14ac:dyDescent="0.25">
      <c r="C1198" s="1"/>
      <c r="D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3:29" x14ac:dyDescent="0.25">
      <c r="C1199" s="1"/>
      <c r="D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3:29" x14ac:dyDescent="0.25">
      <c r="C1200" s="1"/>
      <c r="D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3:29" x14ac:dyDescent="0.25">
      <c r="C1201" s="1"/>
      <c r="D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3:29" x14ac:dyDescent="0.25">
      <c r="C1202" s="1"/>
      <c r="D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3:29" x14ac:dyDescent="0.25">
      <c r="C1203" s="1"/>
      <c r="D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3:29" x14ac:dyDescent="0.25">
      <c r="C1204" s="1"/>
      <c r="D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3:29" x14ac:dyDescent="0.25">
      <c r="C1205" s="1"/>
      <c r="D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3:29" x14ac:dyDescent="0.25">
      <c r="C1206" s="1"/>
      <c r="D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3:29" x14ac:dyDescent="0.25">
      <c r="C1207" s="1"/>
      <c r="D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3:29" x14ac:dyDescent="0.25">
      <c r="C1208" s="1"/>
      <c r="D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3:29" x14ac:dyDescent="0.25">
      <c r="C1209" s="1"/>
      <c r="D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3:29" x14ac:dyDescent="0.25">
      <c r="C1210" s="1"/>
      <c r="D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3:29" x14ac:dyDescent="0.25">
      <c r="C1211" s="1"/>
      <c r="D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3:29" x14ac:dyDescent="0.25">
      <c r="C1212" s="1"/>
      <c r="D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3:29" x14ac:dyDescent="0.25">
      <c r="C1213" s="1"/>
      <c r="D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3:29" x14ac:dyDescent="0.25">
      <c r="C1214" s="1"/>
      <c r="D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3:29" x14ac:dyDescent="0.25">
      <c r="C1215" s="1"/>
      <c r="D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3:29" x14ac:dyDescent="0.25">
      <c r="C1216" s="1"/>
      <c r="D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3:29" x14ac:dyDescent="0.25">
      <c r="C1217" s="1"/>
      <c r="D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3:29" x14ac:dyDescent="0.25">
      <c r="C1218" s="1"/>
      <c r="D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3:29" x14ac:dyDescent="0.25">
      <c r="C1219" s="1"/>
      <c r="D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3:29" x14ac:dyDescent="0.25">
      <c r="C1220" s="1"/>
      <c r="D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3:29" x14ac:dyDescent="0.25">
      <c r="C1221" s="1"/>
      <c r="D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3:29" x14ac:dyDescent="0.25">
      <c r="C1222" s="1"/>
      <c r="D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3:29" x14ac:dyDescent="0.25">
      <c r="C1223" s="1"/>
      <c r="D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3:29" x14ac:dyDescent="0.25">
      <c r="C1224" s="1"/>
      <c r="D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3:29" x14ac:dyDescent="0.25">
      <c r="C1225" s="1"/>
      <c r="D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3:29" x14ac:dyDescent="0.25">
      <c r="C1226" s="1"/>
      <c r="D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3:29" x14ac:dyDescent="0.25">
      <c r="C1227" s="1"/>
      <c r="D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3:29" x14ac:dyDescent="0.25">
      <c r="C1228" s="1"/>
      <c r="D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3:29" x14ac:dyDescent="0.25">
      <c r="C1229" s="1"/>
      <c r="D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3:29" x14ac:dyDescent="0.25">
      <c r="C1230" s="1"/>
      <c r="D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3:29" x14ac:dyDescent="0.25">
      <c r="C1231" s="1"/>
      <c r="D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3:29" x14ac:dyDescent="0.25">
      <c r="C1232" s="1"/>
      <c r="D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3:29" x14ac:dyDescent="0.25">
      <c r="C1233" s="1"/>
      <c r="D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3:29" x14ac:dyDescent="0.25">
      <c r="C1234" s="1"/>
      <c r="D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3:29" x14ac:dyDescent="0.25">
      <c r="C1235" s="1"/>
      <c r="D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3:29" x14ac:dyDescent="0.25">
      <c r="C1236" s="1"/>
      <c r="D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3:29" x14ac:dyDescent="0.25">
      <c r="C1237" s="1"/>
      <c r="D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3:29" x14ac:dyDescent="0.25">
      <c r="C1238" s="1"/>
      <c r="D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3:29" x14ac:dyDescent="0.25">
      <c r="C1239" s="1"/>
      <c r="D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3:29" x14ac:dyDescent="0.25">
      <c r="C1240" s="1"/>
      <c r="D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3:29" x14ac:dyDescent="0.25">
      <c r="C1241" s="1"/>
      <c r="D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3:29" x14ac:dyDescent="0.25">
      <c r="C1242" s="1"/>
      <c r="D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3:29" x14ac:dyDescent="0.25">
      <c r="C1243" s="1"/>
      <c r="D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3:29" x14ac:dyDescent="0.25">
      <c r="C1244" s="1"/>
      <c r="D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3:29" x14ac:dyDescent="0.25">
      <c r="C1245" s="1"/>
      <c r="D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3:29" x14ac:dyDescent="0.25">
      <c r="C1246" s="1"/>
      <c r="D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3:29" x14ac:dyDescent="0.25">
      <c r="C1247" s="1"/>
      <c r="D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3:29" x14ac:dyDescent="0.25">
      <c r="C1248" s="1"/>
      <c r="D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3:29" x14ac:dyDescent="0.25">
      <c r="C1249" s="1"/>
      <c r="D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3:29" x14ac:dyDescent="0.25">
      <c r="C1250" s="1"/>
      <c r="D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3:29" x14ac:dyDescent="0.25">
      <c r="C1251" s="1"/>
      <c r="D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3:29" x14ac:dyDescent="0.25">
      <c r="C1252" s="1"/>
      <c r="D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3:29" x14ac:dyDescent="0.25">
      <c r="C1253" s="1"/>
      <c r="D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3:29" x14ac:dyDescent="0.25">
      <c r="C1254" s="1"/>
      <c r="D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3:29" x14ac:dyDescent="0.25">
      <c r="C1255" s="1"/>
      <c r="D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3:29" x14ac:dyDescent="0.25">
      <c r="C1256" s="1"/>
      <c r="D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3:29" x14ac:dyDescent="0.25">
      <c r="C1257" s="1"/>
      <c r="D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3:29" x14ac:dyDescent="0.25">
      <c r="C1258" s="1"/>
      <c r="D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3:29" x14ac:dyDescent="0.25">
      <c r="C1259" s="1"/>
      <c r="D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3:29" x14ac:dyDescent="0.25">
      <c r="C1260" s="1"/>
      <c r="D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3:29" x14ac:dyDescent="0.25">
      <c r="C1261" s="1"/>
      <c r="D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3:29" x14ac:dyDescent="0.25">
      <c r="C1262" s="1"/>
      <c r="D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3:29" x14ac:dyDescent="0.25">
      <c r="C1263" s="1"/>
      <c r="D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3:29" x14ac:dyDescent="0.25">
      <c r="C1264" s="1"/>
      <c r="D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3:29" x14ac:dyDescent="0.25">
      <c r="C1265" s="1"/>
      <c r="D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3:29" x14ac:dyDescent="0.25">
      <c r="C1266" s="1"/>
      <c r="D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3:29" x14ac:dyDescent="0.25">
      <c r="C1267" s="1"/>
      <c r="D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3:29" x14ac:dyDescent="0.25">
      <c r="C1268" s="1"/>
      <c r="D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3:29" x14ac:dyDescent="0.25">
      <c r="C1269" s="1"/>
      <c r="D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3:29" x14ac:dyDescent="0.25">
      <c r="C1270" s="1"/>
      <c r="D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3:29" x14ac:dyDescent="0.25">
      <c r="C1271" s="1"/>
      <c r="D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3:29" x14ac:dyDescent="0.25">
      <c r="C1272" s="1"/>
      <c r="D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3:29" x14ac:dyDescent="0.25">
      <c r="C1273" s="1"/>
      <c r="D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3:29" x14ac:dyDescent="0.25">
      <c r="C1274" s="1"/>
      <c r="D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3:29" x14ac:dyDescent="0.25">
      <c r="C1275" s="1"/>
      <c r="D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3:29" x14ac:dyDescent="0.25">
      <c r="C1276" s="1"/>
      <c r="D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3:29" x14ac:dyDescent="0.25">
      <c r="C1277" s="1"/>
      <c r="D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3:29" x14ac:dyDescent="0.25">
      <c r="C1278" s="1"/>
      <c r="D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3:29" x14ac:dyDescent="0.25">
      <c r="C1279" s="1"/>
      <c r="D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3:29" x14ac:dyDescent="0.25">
      <c r="C1280" s="1"/>
      <c r="D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3:29" x14ac:dyDescent="0.25">
      <c r="C1281" s="1"/>
      <c r="D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3:29" x14ac:dyDescent="0.25">
      <c r="C1282" s="1"/>
      <c r="D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3:29" x14ac:dyDescent="0.25">
      <c r="C1283" s="1"/>
      <c r="D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3:29" x14ac:dyDescent="0.25">
      <c r="C1284" s="1"/>
      <c r="D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3:29" x14ac:dyDescent="0.25">
      <c r="C1285" s="1"/>
      <c r="D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3:29" x14ac:dyDescent="0.25">
      <c r="C1286" s="1"/>
      <c r="D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3:29" x14ac:dyDescent="0.25">
      <c r="C1287" s="1"/>
      <c r="D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3:29" x14ac:dyDescent="0.25">
      <c r="C1288" s="1"/>
      <c r="D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3:29" x14ac:dyDescent="0.25">
      <c r="C1289" s="1"/>
      <c r="D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3:29" x14ac:dyDescent="0.25">
      <c r="C1290" s="1"/>
      <c r="D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3:29" x14ac:dyDescent="0.25">
      <c r="C1291" s="1"/>
      <c r="D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3:29" x14ac:dyDescent="0.25">
      <c r="C1292" s="1"/>
      <c r="D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3:29" x14ac:dyDescent="0.25">
      <c r="C1293" s="1"/>
      <c r="D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3:29" x14ac:dyDescent="0.25">
      <c r="C1294" s="1"/>
      <c r="D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3:29" x14ac:dyDescent="0.25">
      <c r="C1295" s="1"/>
      <c r="D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3:29" x14ac:dyDescent="0.25">
      <c r="C1296" s="1"/>
      <c r="D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</row>
    <row r="1297" spans="3:29" x14ac:dyDescent="0.25">
      <c r="C1297" s="1"/>
      <c r="D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</row>
    <row r="1298" spans="3:29" x14ac:dyDescent="0.25">
      <c r="C1298" s="1"/>
      <c r="D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</row>
    <row r="1299" spans="3:29" x14ac:dyDescent="0.25">
      <c r="C1299" s="1"/>
      <c r="D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</row>
    <row r="1300" spans="3:29" x14ac:dyDescent="0.25">
      <c r="C1300" s="1"/>
      <c r="D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</row>
    <row r="1301" spans="3:29" x14ac:dyDescent="0.25">
      <c r="C1301" s="1"/>
      <c r="D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</row>
    <row r="1302" spans="3:29" x14ac:dyDescent="0.25">
      <c r="C1302" s="1"/>
      <c r="D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</row>
    <row r="1303" spans="3:29" x14ac:dyDescent="0.25">
      <c r="C1303" s="1"/>
      <c r="D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</row>
    <row r="1304" spans="3:29" x14ac:dyDescent="0.25">
      <c r="C1304" s="1"/>
      <c r="D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</row>
    <row r="1305" spans="3:29" x14ac:dyDescent="0.25">
      <c r="C1305" s="1"/>
      <c r="D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</row>
    <row r="1306" spans="3:29" x14ac:dyDescent="0.25">
      <c r="C1306" s="1"/>
      <c r="D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</row>
    <row r="1307" spans="3:29" x14ac:dyDescent="0.25">
      <c r="C1307" s="1"/>
      <c r="D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</row>
    <row r="1308" spans="3:29" x14ac:dyDescent="0.25">
      <c r="C1308" s="1"/>
      <c r="D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</row>
    <row r="1309" spans="3:29" x14ac:dyDescent="0.25">
      <c r="C1309" s="1"/>
      <c r="D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</row>
    <row r="1310" spans="3:29" x14ac:dyDescent="0.25">
      <c r="C1310" s="1"/>
      <c r="D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</row>
    <row r="1311" spans="3:29" x14ac:dyDescent="0.25">
      <c r="C1311" s="1"/>
      <c r="D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</row>
    <row r="1312" spans="3:29" x14ac:dyDescent="0.25">
      <c r="C1312" s="1"/>
      <c r="D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</row>
    <row r="1313" spans="3:29" x14ac:dyDescent="0.25">
      <c r="C1313" s="1"/>
      <c r="D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</row>
    <row r="1314" spans="3:29" x14ac:dyDescent="0.25">
      <c r="C1314" s="1"/>
      <c r="D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</row>
    <row r="1315" spans="3:29" x14ac:dyDescent="0.25">
      <c r="C1315" s="1"/>
      <c r="D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</row>
    <row r="1316" spans="3:29" x14ac:dyDescent="0.25">
      <c r="C1316" s="1"/>
      <c r="D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</row>
    <row r="1317" spans="3:29" x14ac:dyDescent="0.25">
      <c r="C1317" s="1"/>
      <c r="D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</row>
    <row r="1318" spans="3:29" x14ac:dyDescent="0.25">
      <c r="C1318" s="1"/>
      <c r="D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</row>
    <row r="1319" spans="3:29" x14ac:dyDescent="0.25">
      <c r="C1319" s="1"/>
      <c r="D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</row>
    <row r="1320" spans="3:29" x14ac:dyDescent="0.25">
      <c r="C1320" s="1"/>
      <c r="D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</row>
    <row r="1321" spans="3:29" x14ac:dyDescent="0.25">
      <c r="C1321" s="1"/>
      <c r="D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</row>
    <row r="1322" spans="3:29" x14ac:dyDescent="0.25">
      <c r="C1322" s="1"/>
      <c r="D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</row>
    <row r="1323" spans="3:29" x14ac:dyDescent="0.25">
      <c r="C1323" s="1"/>
      <c r="D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</row>
    <row r="1324" spans="3:29" x14ac:dyDescent="0.25">
      <c r="C1324" s="1"/>
      <c r="D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</row>
    <row r="1325" spans="3:29" x14ac:dyDescent="0.25">
      <c r="C1325" s="1"/>
      <c r="D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</row>
    <row r="1326" spans="3:29" x14ac:dyDescent="0.25">
      <c r="C1326" s="1"/>
      <c r="D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</row>
    <row r="1327" spans="3:29" x14ac:dyDescent="0.25">
      <c r="C1327" s="1"/>
      <c r="D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</row>
    <row r="1328" spans="3:29" x14ac:dyDescent="0.25">
      <c r="C1328" s="1"/>
      <c r="D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</row>
    <row r="1329" spans="3:29" x14ac:dyDescent="0.25">
      <c r="C1329" s="1"/>
      <c r="D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</row>
    <row r="1330" spans="3:29" x14ac:dyDescent="0.25">
      <c r="C1330" s="1"/>
      <c r="D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</row>
    <row r="1331" spans="3:29" x14ac:dyDescent="0.25">
      <c r="C1331" s="1"/>
      <c r="D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</row>
    <row r="1332" spans="3:29" x14ac:dyDescent="0.25">
      <c r="C1332" s="1"/>
      <c r="D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</row>
  </sheetData>
  <sheetProtection selectLockedCells="1" selectUnlockedCells="1"/>
  <sortState ref="B86:AB97">
    <sortCondition ref="E86:E97"/>
  </sortState>
  <mergeCells count="8">
    <mergeCell ref="B58:AC58"/>
    <mergeCell ref="B1:AC1"/>
    <mergeCell ref="B54:AC54"/>
    <mergeCell ref="B3:AC3"/>
    <mergeCell ref="B26:AC26"/>
    <mergeCell ref="B35:AC35"/>
    <mergeCell ref="B4:AC4"/>
    <mergeCell ref="B15:AC15"/>
  </mergeCells>
  <conditionalFormatting sqref="L37:AB37 L34:AB34 I34:J34 I5:J6 L5:AB6 I17:J25 L17:AB25">
    <cfRule type="cellIs" dxfId="3" priority="12" operator="between">
      <formula>$B5</formula>
      <formula>#REF!</formula>
    </cfRule>
  </conditionalFormatting>
  <conditionalFormatting sqref="J37">
    <cfRule type="cellIs" dxfId="2" priority="11" operator="between">
      <formula>$B37</formula>
      <formula>#REF!</formula>
    </cfRule>
  </conditionalFormatting>
  <conditionalFormatting sqref="L14:AB14 I14:J14">
    <cfRule type="cellIs" dxfId="1" priority="14" operator="between">
      <formula>$B7</formula>
      <formula>#REF!</formula>
    </cfRule>
  </conditionalFormatting>
  <conditionalFormatting sqref="L7:AB13 I7:J13">
    <cfRule type="cellIs" dxfId="0" priority="15" operator="between">
      <formula>#REF!</formula>
      <formula>#REF!</formula>
    </cfRule>
  </conditionalFormatting>
  <printOptions horizontalCentered="1" verticalCentered="1"/>
  <pageMargins left="0" right="0.27559055118110237" top="0.39370078740157483" bottom="0.35433070866141736" header="0.51181102362204722" footer="0.51181102362204722"/>
  <pageSetup paperSize="9" scale="38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Лист1!Excel_BuiltIn_Print_Titles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iik</dc:creator>
  <cp:lastModifiedBy>Хорошаев Александр Андреевич</cp:lastModifiedBy>
  <cp:lastPrinted>2022-05-20T11:49:59Z</cp:lastPrinted>
  <dcterms:created xsi:type="dcterms:W3CDTF">2020-02-12T15:49:32Z</dcterms:created>
  <dcterms:modified xsi:type="dcterms:W3CDTF">2022-07-14T12:40:12Z</dcterms:modified>
</cp:coreProperties>
</file>